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RU\"/>
    </mc:Choice>
  </mc:AlternateContent>
  <bookViews>
    <workbookView xWindow="0" yWindow="0" windowWidth="23040" windowHeight="9972" tabRatio="500"/>
  </bookViews>
  <sheets>
    <sheet name="Требование об уплате" sheetId="3" r:id="rId1"/>
    <sheet name="Резервная копия графика оплаты" sheetId="1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3" l="1"/>
  <c r="G35" i="3"/>
  <c r="F36" i="3"/>
  <c r="F17" i="3"/>
  <c r="F18" i="3"/>
  <c r="F22" i="3"/>
  <c r="F24" i="3"/>
  <c r="F28" i="3"/>
  <c r="F30" i="3"/>
  <c r="F183" i="1"/>
  <c r="H184" i="1"/>
  <c r="H185" i="1"/>
  <c r="H186" i="1"/>
  <c r="H187" i="1"/>
  <c r="H188" i="1"/>
  <c r="H189" i="1"/>
  <c r="F177" i="1"/>
  <c r="H178" i="1"/>
  <c r="H179" i="1"/>
  <c r="H180" i="1"/>
  <c r="H181" i="1"/>
  <c r="F163" i="1"/>
  <c r="F164" i="1"/>
  <c r="H164" i="1"/>
  <c r="F165" i="1"/>
  <c r="H165" i="1"/>
  <c r="F166" i="1"/>
  <c r="H166" i="1"/>
  <c r="F167" i="1"/>
  <c r="H167" i="1"/>
  <c r="F168" i="1"/>
  <c r="H168" i="1"/>
  <c r="F169" i="1"/>
  <c r="H169" i="1"/>
  <c r="F170" i="1"/>
  <c r="H170" i="1"/>
  <c r="F171" i="1"/>
  <c r="H171" i="1"/>
  <c r="F172" i="1"/>
  <c r="H172" i="1"/>
  <c r="F173" i="1"/>
  <c r="H173" i="1"/>
  <c r="F174" i="1"/>
  <c r="H174" i="1"/>
  <c r="H175" i="1"/>
  <c r="F145" i="1"/>
  <c r="F146" i="1"/>
  <c r="H146" i="1"/>
  <c r="F147" i="1"/>
  <c r="H147" i="1"/>
  <c r="F148" i="1"/>
  <c r="H148" i="1"/>
  <c r="F149" i="1"/>
  <c r="H149" i="1"/>
  <c r="F150" i="1"/>
  <c r="H150" i="1"/>
  <c r="F151" i="1"/>
  <c r="H151" i="1"/>
  <c r="F152" i="1"/>
  <c r="H152" i="1"/>
  <c r="F153" i="1"/>
  <c r="H153" i="1"/>
  <c r="F154" i="1"/>
  <c r="H154" i="1"/>
  <c r="F155" i="1"/>
  <c r="H155" i="1"/>
  <c r="F156" i="1"/>
  <c r="H156" i="1"/>
  <c r="F157" i="1"/>
  <c r="H157" i="1"/>
  <c r="F158" i="1"/>
  <c r="H158" i="1"/>
  <c r="F159" i="1"/>
  <c r="H159" i="1"/>
  <c r="F160" i="1"/>
  <c r="H160" i="1"/>
  <c r="H161" i="1"/>
  <c r="F139" i="1"/>
  <c r="F140" i="1"/>
  <c r="H140" i="1"/>
  <c r="F141" i="1"/>
  <c r="H141" i="1"/>
  <c r="F142" i="1"/>
  <c r="H142" i="1"/>
  <c r="H143" i="1"/>
  <c r="F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H137" i="1"/>
  <c r="F116" i="1"/>
  <c r="F117" i="1"/>
  <c r="H117" i="1"/>
  <c r="F118" i="1"/>
  <c r="H118" i="1"/>
  <c r="F119" i="1"/>
  <c r="H119" i="1"/>
  <c r="F120" i="1"/>
  <c r="H120" i="1"/>
  <c r="F121" i="1"/>
  <c r="H121" i="1"/>
  <c r="F122" i="1"/>
  <c r="H122" i="1"/>
  <c r="F123" i="1"/>
  <c r="H123" i="1"/>
  <c r="F124" i="1"/>
  <c r="H124" i="1"/>
  <c r="F125" i="1"/>
  <c r="H125" i="1"/>
  <c r="H126" i="1"/>
  <c r="F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H114" i="1"/>
  <c r="F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H9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H89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H78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H62" i="1"/>
  <c r="F43" i="1"/>
  <c r="H43" i="1"/>
  <c r="F44" i="1"/>
  <c r="H44" i="1"/>
  <c r="F45" i="1"/>
  <c r="H45" i="1"/>
  <c r="F46" i="1"/>
  <c r="H46" i="1"/>
  <c r="F47" i="1"/>
  <c r="H47" i="1"/>
  <c r="F48" i="1"/>
  <c r="H48" i="1"/>
  <c r="H49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H41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H22" i="1"/>
  <c r="H191" i="1"/>
  <c r="A184" i="1"/>
  <c r="A185" i="1"/>
  <c r="A186" i="1"/>
  <c r="A187" i="1"/>
  <c r="A188" i="1"/>
  <c r="A178" i="1"/>
  <c r="A179" i="1"/>
  <c r="A180" i="1"/>
  <c r="A164" i="1"/>
  <c r="A165" i="1"/>
  <c r="A166" i="1"/>
  <c r="A167" i="1"/>
  <c r="A168" i="1"/>
  <c r="A169" i="1"/>
  <c r="A170" i="1"/>
  <c r="A171" i="1"/>
  <c r="A172" i="1"/>
  <c r="A173" i="1"/>
  <c r="A174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40" i="1"/>
  <c r="A141" i="1"/>
  <c r="A142" i="1"/>
  <c r="A129" i="1"/>
  <c r="A130" i="1"/>
  <c r="A131" i="1"/>
  <c r="A132" i="1"/>
  <c r="A133" i="1"/>
  <c r="A134" i="1"/>
  <c r="A135" i="1"/>
  <c r="A136" i="1"/>
  <c r="A117" i="1"/>
  <c r="A118" i="1"/>
  <c r="A119" i="1"/>
  <c r="A120" i="1"/>
  <c r="A121" i="1"/>
  <c r="A122" i="1"/>
  <c r="A123" i="1"/>
  <c r="A124" i="1"/>
  <c r="A125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92" i="1"/>
  <c r="A93" i="1"/>
  <c r="A94" i="1"/>
  <c r="A95" i="1"/>
  <c r="A96" i="1"/>
  <c r="A97" i="1"/>
  <c r="A98" i="1"/>
  <c r="A81" i="1"/>
  <c r="A82" i="1"/>
  <c r="A83" i="1"/>
  <c r="A84" i="1"/>
  <c r="A85" i="1"/>
  <c r="A86" i="1"/>
  <c r="A87" i="1"/>
  <c r="A88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52" i="1"/>
  <c r="A53" i="1"/>
  <c r="A54" i="1"/>
  <c r="A55" i="1"/>
  <c r="A56" i="1"/>
  <c r="A57" i="1"/>
  <c r="A58" i="1"/>
  <c r="A59" i="1"/>
  <c r="A60" i="1"/>
  <c r="A61" i="1"/>
  <c r="A44" i="1"/>
  <c r="A45" i="1"/>
  <c r="A46" i="1"/>
  <c r="A47" i="1"/>
  <c r="A48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<sst xmlns="http://schemas.openxmlformats.org/spreadsheetml/2006/main" count="404" uniqueCount="227">
  <si>
    <t xml:space="preserve"> </t>
  </si>
  <si>
    <t>n/a</t>
  </si>
  <si>
    <t>a.</t>
  </si>
  <si>
    <t>ADDITIONS</t>
  </si>
  <si>
    <t>DELETIONS</t>
  </si>
  <si>
    <t>ТРЕБОВАНИЕ ОБ УПЛАТЕ</t>
  </si>
  <si>
    <t>ВЛАДЕЛЬЦУ:</t>
  </si>
  <si>
    <t>ПРОЕКТ:</t>
  </si>
  <si>
    <t>РЕМОНТ ПОМЕЩЕНИЙ (ЭТАП 1)</t>
  </si>
  <si>
    <t>НОМЕР ТРЕБОВАНИЯ:</t>
  </si>
  <si>
    <t>СРОК ОПЛАТЫ:</t>
  </si>
  <si>
    <t>31.10.16</t>
  </si>
  <si>
    <t>РАБОТА ПО КОНТРАКТУ:</t>
  </si>
  <si>
    <t>ИЗГОТОВЛЕНИЕ И УСТАНОВКА ШКАФОВ</t>
  </si>
  <si>
    <t>№ КОНТРАКТА:</t>
  </si>
  <si>
    <t>ПОДГОТОВЛЕНО:</t>
  </si>
  <si>
    <t>К. Иванов</t>
  </si>
  <si>
    <t>ОТ ПОДРЯДЧИКА</t>
  </si>
  <si>
    <t>Подрядчик Д</t>
  </si>
  <si>
    <t>ТРЕБОВАНИЕ ОБ УПЛАТЕ ПОДРЯДЧИКУ</t>
  </si>
  <si>
    <t>Первичная стоимость контракта:</t>
  </si>
  <si>
    <t>Обороты:</t>
  </si>
  <si>
    <t>Итоговая стоимость контракта:</t>
  </si>
  <si>
    <t>Выполнено на настоящий момент:</t>
  </si>
  <si>
    <t>Удержание:</t>
  </si>
  <si>
    <t>от выполненной работы</t>
  </si>
  <si>
    <t>Итоговое удержание:</t>
  </si>
  <si>
    <t>Выполнено за вычетом удержания:</t>
  </si>
  <si>
    <t>За вычетом предыдущих оплаченных требований:</t>
  </si>
  <si>
    <t>К выплате за вычетом удержания:</t>
  </si>
  <si>
    <t>К выплате по текущему требованию:</t>
  </si>
  <si>
    <t>КРАТКОЕ ОПИСАНИЕ ДОПОЛНИТЕЛЬНЫХ РАБОТ</t>
  </si>
  <si>
    <t>Выполненные после оплаты предыдущих требований:</t>
  </si>
  <si>
    <t>Выполненные после выставление текущего требования:</t>
  </si>
  <si>
    <t>Итого:</t>
  </si>
  <si>
    <t>Данная сумма должна быть выплачена указанному выше подрядчику.</t>
  </si>
  <si>
    <t>ИНЖЕНЕР:</t>
  </si>
  <si>
    <t>ДАТА:</t>
  </si>
  <si>
    <t>СУММА:</t>
  </si>
  <si>
    <t>СВИДЕТЕЛЬСТВО ПОДРЯДЧИКА:</t>
  </si>
  <si>
    <t>ПОДРЯДЧИК:</t>
  </si>
  <si>
    <t>Подписано и засвидельствовано в моём присутствии</t>
  </si>
  <si>
    <t>ФИО нотариуса:</t>
  </si>
  <si>
    <t>Подробные сведения см. в подтверждающих документах</t>
  </si>
  <si>
    <t xml:space="preserve">В случае, если сумма к уплате не совпадает с суммой требования, объяснение предоставляется ниже или в виде вложения. Возле всех стоимостей и наценок должны быть проставлены инициалы.
В случае, если сумма к уплате не совпадает с суммой требования, объяснение предоставляется ниже или в виде вложения. Возле всех стоимостей и наценок должны быть проставлены инициалы.
</t>
  </si>
  <si>
    <t>Нажмите, чтобы создать ваше требование об уплате в Smartsheet</t>
  </si>
  <si>
    <t>Нижеподписавшийся Подрядчик в меру своих знаний и сведений свидетельствует, что Работа, относящаяся к данному требованию об уплате, была выполнена в соответствии с Контрактом, что все предыдущие требования об уплате были погашены Владельцем, и текущее требование является новым.</t>
  </si>
  <si>
    <t>Инженер на основе проверки места проведения работ и имеющихся у него знаний настоящим подтверждает, что выставленное требование об уплате точно отражает текущий статус работ, и выполненная работа в полной мере отвечает требованиям контракта и влечёт за собой осуществление выплаты в указанном ниже размере:</t>
  </si>
  <si>
    <t>СВИДЕТЕЛЬСТВО ИНЖЕНЕРА ДЛЯ ВЫПОЛНЕНИЯ ОПЛАТЫ:</t>
  </si>
  <si>
    <t>Резервная копия графика оплаты</t>
  </si>
  <si>
    <t>Элемент #</t>
  </si>
  <si>
    <t>Описание задачи</t>
  </si>
  <si>
    <t>Подрядчик или субподрядчик</t>
  </si>
  <si>
    <t>Сумма контракта</t>
  </si>
  <si>
    <t>Выполненная работа (%)</t>
  </si>
  <si>
    <t>Стоимость</t>
  </si>
  <si>
    <t>Требование подрядчика</t>
  </si>
  <si>
    <t>Сумма к уплате</t>
  </si>
  <si>
    <t>Причина расхождения</t>
  </si>
  <si>
    <t>Итого</t>
  </si>
  <si>
    <t>Холодильник</t>
  </si>
  <si>
    <t>Варочная поверхность, плита</t>
  </si>
  <si>
    <t>Микроволновая печь</t>
  </si>
  <si>
    <t>Открытое крыльцо</t>
  </si>
  <si>
    <t>Забор</t>
  </si>
  <si>
    <t>Кухонные шкафы</t>
  </si>
  <si>
    <t>Шкафы в ванных комнатах</t>
  </si>
  <si>
    <t>Фурнитура для шкафов</t>
  </si>
  <si>
    <t>Рабочая поверхность</t>
  </si>
  <si>
    <t>Внутренние двери</t>
  </si>
  <si>
    <t>Внутренние дверные проёмы</t>
  </si>
  <si>
    <t>Внутренние дверные рамы, пороги</t>
  </si>
  <si>
    <t>Дверные ручки</t>
  </si>
  <si>
    <t>Стены</t>
  </si>
  <si>
    <t>Потолки</t>
  </si>
  <si>
    <t>Декоративная штукатурка</t>
  </si>
  <si>
    <t>Работа</t>
  </si>
  <si>
    <t>Штукатурка/гипс/цемент</t>
  </si>
  <si>
    <t>Внутренние отделочные работы</t>
  </si>
  <si>
    <t>Кухня и ванные комнаты</t>
  </si>
  <si>
    <t>Крыльцо и веранда</t>
  </si>
  <si>
    <t>Техника</t>
  </si>
  <si>
    <t>Изоляция</t>
  </si>
  <si>
    <t>Изоляция крыши и чердака</t>
  </si>
  <si>
    <t>Перегородки</t>
  </si>
  <si>
    <t>Подача тепла</t>
  </si>
  <si>
    <t>Центральное отопление</t>
  </si>
  <si>
    <t>Электропроводка</t>
  </si>
  <si>
    <t>Телефонные и интернет-кабели</t>
  </si>
  <si>
    <t>Светильники</t>
  </si>
  <si>
    <t>Внешние светильники</t>
  </si>
  <si>
    <t>Сантехнические работы</t>
  </si>
  <si>
    <t>Водонагреватель</t>
  </si>
  <si>
    <t>Очистка воды</t>
  </si>
  <si>
    <t>Сантехника: унитазы, раковины, ванны и душевые кабины</t>
  </si>
  <si>
    <t>Окна и наружные двери</t>
  </si>
  <si>
    <t>Мембраны</t>
  </si>
  <si>
    <t>Наружные двери</t>
  </si>
  <si>
    <t>Внешние отделочные работы</t>
  </si>
  <si>
    <t>Каркасные работы</t>
  </si>
  <si>
    <t>Брусы и изоляция</t>
  </si>
  <si>
    <t>Несущие балки (стальные и деревянные), колонны</t>
  </si>
  <si>
    <t>Укладка камня/брусчатки</t>
  </si>
  <si>
    <t>Бетонированные внутренние дворики</t>
  </si>
  <si>
    <t>Наружные лестницы</t>
  </si>
  <si>
    <t>Фундамент</t>
  </si>
  <si>
    <t>Фундамент/колодка</t>
  </si>
  <si>
    <t>Стены фундамента, несущие стены, балки</t>
  </si>
  <si>
    <t>Землекопные работы</t>
  </si>
  <si>
    <t>Вывоз земли и камней</t>
  </si>
  <si>
    <t>Траншеи для коммуникаций</t>
  </si>
  <si>
    <t>Котлован для фундамента</t>
  </si>
  <si>
    <t>Осушение котлована</t>
  </si>
  <si>
    <t>Дренаж</t>
  </si>
  <si>
    <t>Трубы для отвода воды</t>
  </si>
  <si>
    <t>Кюветы</t>
  </si>
  <si>
    <t>Поддерживающие стены</t>
  </si>
  <si>
    <t>Пруды</t>
  </si>
  <si>
    <t>Другой дренаж</t>
  </si>
  <si>
    <t>Заполнитель</t>
  </si>
  <si>
    <t>Утрамбовка</t>
  </si>
  <si>
    <t>Грунт</t>
  </si>
  <si>
    <t>Выравнивание поверхности</t>
  </si>
  <si>
    <t>Трава</t>
  </si>
  <si>
    <t>Леса</t>
  </si>
  <si>
    <t>Плиты - Фундамент, Подвал, Гараж</t>
  </si>
  <si>
    <t>Арматура</t>
  </si>
  <si>
    <t>Анкерные болты, Крепеж</t>
  </si>
  <si>
    <t>Гидроизоляция</t>
  </si>
  <si>
    <t>Дренажный насос</t>
  </si>
  <si>
    <t>Гидроизоляция пространства под полом</t>
  </si>
  <si>
    <t>Вентиляционные решетки пространства под полом</t>
  </si>
  <si>
    <t>Окна в фундаменте</t>
  </si>
  <si>
    <t>Гидроизоляция крыши</t>
  </si>
  <si>
    <t>Отвод воды от фундамента</t>
  </si>
  <si>
    <t>Изоляция плит</t>
  </si>
  <si>
    <t>Внешняя изоляция фундамента</t>
  </si>
  <si>
    <t>Внешнее защитное покрытие</t>
  </si>
  <si>
    <t>Кирпичные дымоходы</t>
  </si>
  <si>
    <t>Камины</t>
  </si>
  <si>
    <t>Подъездная дорога</t>
  </si>
  <si>
    <t>Пешеходные дорожки</t>
  </si>
  <si>
    <t>Лаги для пола</t>
  </si>
  <si>
    <t>Внешние и внутренние стены, лестница</t>
  </si>
  <si>
    <t>Подготовка пола</t>
  </si>
  <si>
    <t>Каркас крыши/фермы</t>
  </si>
  <si>
    <t>Балки оконцовки</t>
  </si>
  <si>
    <t>Металлические крепежи каркаса</t>
  </si>
  <si>
    <t>Гвозди, шурупы, винты</t>
  </si>
  <si>
    <t>Подготовка к оштукатуриванию, гипсокартон</t>
  </si>
  <si>
    <t>Несущий каркас  - Только работа</t>
  </si>
  <si>
    <t>Внешние теплоизоляционные панели</t>
  </si>
  <si>
    <t>Гидроизоляция (Tyvek, и др.)</t>
  </si>
  <si>
    <t>Виниловый или композитный сайдинг</t>
  </si>
  <si>
    <t>Заливка</t>
  </si>
  <si>
    <t>Деревянный сайдинг</t>
  </si>
  <si>
    <t>Отделка кирпичом</t>
  </si>
  <si>
    <t>Отделка камнем</t>
  </si>
  <si>
    <t>Штукатурка</t>
  </si>
  <si>
    <t>Фасция, фриз, угловые доски, отливы</t>
  </si>
  <si>
    <t>Софиты/вентиляционные решетки</t>
  </si>
  <si>
    <t>Отделка окон/дверей</t>
  </si>
  <si>
    <t>Другая внешняя отделка</t>
  </si>
  <si>
    <t>Внешняя покраска</t>
  </si>
  <si>
    <t>Внешние работы, только работа</t>
  </si>
  <si>
    <t>Внешние дверные панели</t>
  </si>
  <si>
    <t>Внешние дверные рамы, подоконники</t>
  </si>
  <si>
    <t>Боковые окна, форточки</t>
  </si>
  <si>
    <t>Замки, ручки, механизмы дверей</t>
  </si>
  <si>
    <t>Двери патио: сдвижные или открывающиеся</t>
  </si>
  <si>
    <t>Окна</t>
  </si>
  <si>
    <t>Гаражные двери и моторы</t>
  </si>
  <si>
    <t>Канализация</t>
  </si>
  <si>
    <t>Прокладка труб подачи воды</t>
  </si>
  <si>
    <t>Прокладка труб подачи газа</t>
  </si>
  <si>
    <t>Краны, вентили, души</t>
  </si>
  <si>
    <t>Утилизация отходов</t>
  </si>
  <si>
    <t>Подключение, главный щиток, вспомогательные щитки</t>
  </si>
  <si>
    <t>Низковольтные светильники/Трансформаторы</t>
  </si>
  <si>
    <t>Конечные устройства: розетки, выключатели, диммеры</t>
  </si>
  <si>
    <t>Система управления освещением</t>
  </si>
  <si>
    <t>Дверной звонок</t>
  </si>
  <si>
    <t>Датчики дыма и угарного газа</t>
  </si>
  <si>
    <t>Переговорное устройство</t>
  </si>
  <si>
    <t>Охранная сигнализация</t>
  </si>
  <si>
    <t>Домашний кинотеатр/Развлекательный центр</t>
  </si>
  <si>
    <t>Отопление и кондиционирование</t>
  </si>
  <si>
    <t>Подготовка воздуха</t>
  </si>
  <si>
    <t>Воздуховоды, решетки, вентиляционные коробки</t>
  </si>
  <si>
    <t>Воздушный фильтр</t>
  </si>
  <si>
    <t>Бойлер, прокладка труб</t>
  </si>
  <si>
    <t>Батареи</t>
  </si>
  <si>
    <t>Система вентиляции дома (Теплообменники, Вывод воздуха, Другое)</t>
  </si>
  <si>
    <t>Управление отоплением и кондиционированием</t>
  </si>
  <si>
    <t>Система солнечного подогрева воды</t>
  </si>
  <si>
    <t>Внутренняя изоляция стен</t>
  </si>
  <si>
    <t>Изоляционные панели из пеноблоков</t>
  </si>
  <si>
    <t>Изоляция распыляемой пеной</t>
  </si>
  <si>
    <t>Изоляция подвала</t>
  </si>
  <si>
    <t>Изоляция пространства под полом</t>
  </si>
  <si>
    <t>Предотвращение утечек воздуха</t>
  </si>
  <si>
    <t>Диагностика потерь энергии (Продувка, ИК)</t>
  </si>
  <si>
    <t>Молдинг, Другое</t>
  </si>
  <si>
    <t>Стеновые панели</t>
  </si>
  <si>
    <t>Встроенные полки, шкафчики</t>
  </si>
  <si>
    <t>Полки в шкафах, крепеж</t>
  </si>
  <si>
    <t>Лестницы, Перила, Стойки</t>
  </si>
  <si>
    <t>Внутренняя окраска</t>
  </si>
  <si>
    <t>Деревянные полы</t>
  </si>
  <si>
    <t>Ковровое покрытие</t>
  </si>
  <si>
    <t>Линолеум</t>
  </si>
  <si>
    <t>Другие работы по укладке пола</t>
  </si>
  <si>
    <t>Акустические, Металлические, Декоративные потолки</t>
  </si>
  <si>
    <t>Ковровое покрытие, Только работа</t>
  </si>
  <si>
    <t>Керамическая плитка, Камень</t>
  </si>
  <si>
    <t>Платформа для ванны</t>
  </si>
  <si>
    <t>Каркас ванны</t>
  </si>
  <si>
    <t>Каркас душевой кабины</t>
  </si>
  <si>
    <t>Шкафчики</t>
  </si>
  <si>
    <t>Зеркала</t>
  </si>
  <si>
    <t>Держатели полотенец, туалетной бумаги, аксессуаров</t>
  </si>
  <si>
    <t>Кухня и ванные комнаты, Только работа</t>
  </si>
  <si>
    <t>Остекленное крыльцо</t>
  </si>
  <si>
    <t>Деревянный или композитный настил</t>
  </si>
  <si>
    <t>Вытяжка</t>
  </si>
  <si>
    <t>Посудомоечная машины</t>
  </si>
  <si>
    <t>Стиральная машина/Сушка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</si>
</sst>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,##0.00\ [$₽-419]"/>
    <numFmt numFmtId="165" formatCode="_-* #,##0.00\ [$₽-419]_-;\-* #,##0.00\ [$₽-419]_-;_-* &quot;-&quot;??\ [$₽-419]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3" fillId="3" borderId="0" xfId="0" applyFont="1" applyFill="1" applyAlignment="1">
      <alignment vertical="center"/>
    </xf>
    <xf numFmtId="9" fontId="0" fillId="4" borderId="4" xfId="23" applyFont="1" applyFill="1" applyBorder="1"/>
    <xf numFmtId="0" fontId="0" fillId="3" borderId="0" xfId="0" applyNumberFormat="1" applyFill="1"/>
    <xf numFmtId="0" fontId="2" fillId="3" borderId="0" xfId="0" applyNumberFormat="1" applyFont="1" applyFill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9" fontId="0" fillId="4" borderId="10" xfId="23" applyFont="1" applyFill="1" applyBorder="1"/>
    <xf numFmtId="10" fontId="0" fillId="4" borderId="4" xfId="1" applyNumberFormat="1" applyFont="1" applyFill="1" applyBorder="1"/>
    <xf numFmtId="9" fontId="0" fillId="4" borderId="4" xfId="1" applyNumberFormat="1" applyFont="1" applyFill="1" applyBorder="1"/>
    <xf numFmtId="0" fontId="9" fillId="0" borderId="0" xfId="0" applyFont="1" applyBorder="1"/>
    <xf numFmtId="0" fontId="9" fillId="0" borderId="0" xfId="0" applyFont="1"/>
    <xf numFmtId="0" fontId="9" fillId="3" borderId="2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/>
    <xf numFmtId="0" fontId="9" fillId="3" borderId="11" xfId="0" applyFont="1" applyFill="1" applyBorder="1"/>
    <xf numFmtId="0" fontId="9" fillId="3" borderId="12" xfId="0" applyFont="1" applyFill="1" applyBorder="1"/>
    <xf numFmtId="0" fontId="9" fillId="3" borderId="0" xfId="0" applyFont="1" applyFill="1" applyBorder="1"/>
    <xf numFmtId="0" fontId="9" fillId="3" borderId="13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9" xfId="0" applyFont="1" applyFill="1" applyBorder="1"/>
    <xf numFmtId="0" fontId="9" fillId="3" borderId="15" xfId="0" applyFont="1" applyFill="1" applyBorder="1"/>
    <xf numFmtId="0" fontId="9" fillId="5" borderId="12" xfId="0" applyFont="1" applyFill="1" applyBorder="1"/>
    <xf numFmtId="0" fontId="9" fillId="5" borderId="0" xfId="0" applyFont="1" applyFill="1" applyBorder="1"/>
    <xf numFmtId="0" fontId="9" fillId="5" borderId="13" xfId="0" applyFont="1" applyFill="1" applyBorder="1"/>
    <xf numFmtId="9" fontId="9" fillId="5" borderId="9" xfId="23" applyFont="1" applyFill="1" applyBorder="1"/>
    <xf numFmtId="0" fontId="9" fillId="5" borderId="0" xfId="0" applyFont="1" applyFill="1" applyBorder="1" applyAlignment="1">
      <alignment horizontal="center"/>
    </xf>
    <xf numFmtId="0" fontId="9" fillId="5" borderId="0" xfId="0" applyFont="1" applyFill="1"/>
    <xf numFmtId="0" fontId="9" fillId="5" borderId="0" xfId="0" applyFont="1" applyFill="1" applyBorder="1" applyAlignment="1"/>
    <xf numFmtId="0" fontId="9" fillId="5" borderId="23" xfId="0" applyFont="1" applyFill="1" applyBorder="1"/>
    <xf numFmtId="0" fontId="9" fillId="5" borderId="22" xfId="0" applyFont="1" applyFill="1" applyBorder="1"/>
    <xf numFmtId="0" fontId="9" fillId="5" borderId="0" xfId="0" applyFont="1" applyFill="1" applyBorder="1" applyAlignment="1">
      <alignment vertical="top"/>
    </xf>
    <xf numFmtId="0" fontId="9" fillId="5" borderId="0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9" fillId="5" borderId="1" xfId="0" applyFont="1" applyFill="1" applyBorder="1"/>
    <xf numFmtId="0" fontId="9" fillId="5" borderId="2" xfId="0" applyFont="1" applyFill="1" applyBorder="1"/>
    <xf numFmtId="0" fontId="9" fillId="5" borderId="11" xfId="0" applyFont="1" applyFill="1" applyBorder="1"/>
    <xf numFmtId="44" fontId="9" fillId="5" borderId="11" xfId="1" applyFont="1" applyFill="1" applyBorder="1"/>
    <xf numFmtId="44" fontId="9" fillId="5" borderId="3" xfId="1" applyFont="1" applyFill="1" applyBorder="1"/>
    <xf numFmtId="0" fontId="9" fillId="5" borderId="15" xfId="0" applyFont="1" applyFill="1" applyBorder="1" applyAlignment="1">
      <alignment vertical="top" wrapText="1"/>
    </xf>
    <xf numFmtId="44" fontId="9" fillId="5" borderId="15" xfId="1" applyFont="1" applyFill="1" applyBorder="1"/>
    <xf numFmtId="44" fontId="9" fillId="5" borderId="16" xfId="1" applyFont="1" applyFill="1" applyBorder="1"/>
    <xf numFmtId="44" fontId="9" fillId="5" borderId="5" xfId="1" applyFont="1" applyFill="1" applyBorder="1"/>
    <xf numFmtId="0" fontId="9" fillId="5" borderId="17" xfId="0" applyFont="1" applyFill="1" applyBorder="1"/>
    <xf numFmtId="0" fontId="9" fillId="5" borderId="19" xfId="0" applyFont="1" applyFill="1" applyBorder="1"/>
    <xf numFmtId="0" fontId="5" fillId="6" borderId="0" xfId="0" applyFont="1" applyFill="1"/>
    <xf numFmtId="0" fontId="5" fillId="6" borderId="0" xfId="1" applyNumberFormat="1" applyFont="1" applyFill="1"/>
    <xf numFmtId="0" fontId="4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  <xf numFmtId="0" fontId="11" fillId="3" borderId="0" xfId="0" applyFont="1" applyFill="1"/>
    <xf numFmtId="0" fontId="12" fillId="3" borderId="1" xfId="0" applyFont="1" applyFill="1" applyBorder="1"/>
    <xf numFmtId="164" fontId="9" fillId="5" borderId="0" xfId="1" applyNumberFormat="1" applyFont="1" applyFill="1" applyBorder="1"/>
    <xf numFmtId="165" fontId="0" fillId="4" borderId="4" xfId="1" applyNumberFormat="1" applyFont="1" applyFill="1" applyBorder="1"/>
    <xf numFmtId="165" fontId="0" fillId="4" borderId="10" xfId="1" applyNumberFormat="1" applyFont="1" applyFill="1" applyBorder="1"/>
    <xf numFmtId="165" fontId="0" fillId="3" borderId="0" xfId="1" applyNumberFormat="1" applyFont="1" applyFill="1"/>
    <xf numFmtId="165" fontId="2" fillId="3" borderId="0" xfId="1" applyNumberFormat="1" applyFont="1" applyFill="1"/>
    <xf numFmtId="165" fontId="0" fillId="3" borderId="0" xfId="0" applyNumberFormat="1" applyFill="1"/>
    <xf numFmtId="165" fontId="0" fillId="4" borderId="0" xfId="1" applyNumberFormat="1" applyFont="1" applyFill="1" applyBorder="1"/>
    <xf numFmtId="165" fontId="5" fillId="6" borderId="0" xfId="0" applyNumberFormat="1" applyFont="1" applyFill="1"/>
    <xf numFmtId="0" fontId="9" fillId="3" borderId="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14" fontId="9" fillId="3" borderId="6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5" borderId="18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44" fontId="9" fillId="5" borderId="20" xfId="1" applyFont="1" applyFill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0" fillId="5" borderId="0" xfId="0" applyFont="1" applyFill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164" fontId="9" fillId="5" borderId="9" xfId="1" applyNumberFormat="1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left"/>
    </xf>
    <xf numFmtId="0" fontId="9" fillId="5" borderId="15" xfId="0" applyFont="1" applyFill="1" applyBorder="1" applyAlignment="1">
      <alignment horizontal="left"/>
    </xf>
    <xf numFmtId="0" fontId="6" fillId="3" borderId="0" xfId="2" applyFill="1" applyAlignment="1">
      <alignment horizontal="center" vertical="center"/>
    </xf>
    <xf numFmtId="0" fontId="6" fillId="7" borderId="0" xfId="2" applyFill="1" applyAlignment="1">
      <alignment horizontal="center" vertical="center"/>
    </xf>
  </cellXfs>
  <cellStyles count="24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Moeda" xfId="1" builtinId="4"/>
    <cellStyle name="Normal" xfId="0" builtinId="0"/>
    <cellStyle name="Porcentagem" xfId="2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ru_RU&amp;trp=67014&amp;lx=oW7BWM_VFJG3zXZghvcuog&amp;%20utm_language=RU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0</xdr:row>
      <xdr:rowOff>106680</xdr:rowOff>
    </xdr:from>
    <xdr:to>
      <xdr:col>8</xdr:col>
      <xdr:colOff>889000</xdr:colOff>
      <xdr:row>0</xdr:row>
      <xdr:rowOff>413242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06680"/>
          <a:ext cx="1517650" cy="3065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4&amp;lx=oW7BWM_VFJG3zXZghvcuog&amp;%20utm_language=RU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1"/>
  <sheetViews>
    <sheetView tabSelected="1" topLeftCell="A22" workbookViewId="0">
      <selection activeCell="B38" sqref="B38:P41"/>
    </sheetView>
  </sheetViews>
  <sheetFormatPr defaultColWidth="8.796875" defaultRowHeight="13.8" x14ac:dyDescent="0.3"/>
  <cols>
    <col min="1" max="1" width="3.09765625" style="17" customWidth="1"/>
    <col min="2" max="2" width="4" style="17" customWidth="1"/>
    <col min="3" max="3" width="3" style="17" customWidth="1"/>
    <col min="4" max="4" width="7" style="17" customWidth="1"/>
    <col min="5" max="5" width="28.796875" style="17" customWidth="1"/>
    <col min="6" max="6" width="11.59765625" style="17" customWidth="1"/>
    <col min="7" max="7" width="10.296875" style="17" customWidth="1"/>
    <col min="8" max="8" width="4.59765625" style="17" customWidth="1"/>
    <col min="9" max="9" width="5.5" style="17" customWidth="1"/>
    <col min="10" max="10" width="7.09765625" style="17" customWidth="1"/>
    <col min="11" max="11" width="12" style="17" customWidth="1"/>
    <col min="12" max="12" width="8.09765625" style="17" customWidth="1"/>
    <col min="13" max="13" width="12.796875" style="17" customWidth="1"/>
    <col min="14" max="16384" width="8.796875" style="17"/>
  </cols>
  <sheetData>
    <row r="3" spans="2:16" ht="25.8" x14ac:dyDescent="0.5">
      <c r="B3" s="59" t="s">
        <v>5</v>
      </c>
      <c r="C3" s="18"/>
      <c r="D3" s="18"/>
      <c r="E3" s="18"/>
      <c r="F3" s="18"/>
      <c r="G3" s="18"/>
      <c r="H3" s="18"/>
      <c r="I3" s="18"/>
      <c r="J3" s="18"/>
      <c r="K3" s="18" t="s">
        <v>9</v>
      </c>
      <c r="L3" s="18"/>
      <c r="M3" s="19">
        <v>2</v>
      </c>
      <c r="N3" s="20"/>
      <c r="O3" s="20"/>
      <c r="P3" s="21"/>
    </row>
    <row r="4" spans="2:16" ht="15" customHeight="1" x14ac:dyDescent="0.3">
      <c r="B4" s="22" t="s">
        <v>6</v>
      </c>
      <c r="C4" s="23"/>
      <c r="D4" s="23"/>
      <c r="E4" s="23"/>
      <c r="F4" s="23"/>
      <c r="G4" s="23" t="s">
        <v>7</v>
      </c>
      <c r="H4" s="23"/>
      <c r="I4" s="23"/>
      <c r="J4" s="23"/>
      <c r="K4" s="23"/>
      <c r="L4" s="23"/>
      <c r="M4" s="23"/>
      <c r="N4" s="23"/>
      <c r="O4" s="23"/>
      <c r="P4" s="24"/>
    </row>
    <row r="5" spans="2:16" ht="15" customHeight="1" x14ac:dyDescent="0.3">
      <c r="B5" s="22"/>
      <c r="C5" s="23"/>
      <c r="D5" s="68"/>
      <c r="E5" s="69"/>
      <c r="F5" s="23"/>
      <c r="G5" s="74" t="s">
        <v>8</v>
      </c>
      <c r="H5" s="75"/>
      <c r="I5" s="23"/>
      <c r="J5" s="23"/>
      <c r="K5" s="23" t="s">
        <v>10</v>
      </c>
      <c r="L5" s="23"/>
      <c r="M5" s="80" t="s">
        <v>11</v>
      </c>
      <c r="N5" s="81"/>
      <c r="O5" s="23"/>
      <c r="P5" s="24"/>
    </row>
    <row r="6" spans="2:16" ht="15" customHeight="1" x14ac:dyDescent="0.3">
      <c r="B6" s="22"/>
      <c r="C6" s="23"/>
      <c r="D6" s="70"/>
      <c r="E6" s="71"/>
      <c r="F6" s="23"/>
      <c r="G6" s="76"/>
      <c r="H6" s="77"/>
      <c r="I6" s="23"/>
      <c r="J6" s="23"/>
      <c r="K6" s="23"/>
      <c r="L6" s="23"/>
      <c r="M6" s="23"/>
      <c r="N6" s="23"/>
      <c r="O6" s="23"/>
      <c r="P6" s="24"/>
    </row>
    <row r="7" spans="2:16" ht="15" customHeight="1" x14ac:dyDescent="0.3">
      <c r="B7" s="22"/>
      <c r="C7" s="23"/>
      <c r="D7" s="72"/>
      <c r="E7" s="73"/>
      <c r="F7" s="23"/>
      <c r="G7" s="78"/>
      <c r="H7" s="79"/>
      <c r="I7" s="23"/>
      <c r="J7" s="23"/>
      <c r="K7" s="23" t="s">
        <v>12</v>
      </c>
      <c r="L7" s="23"/>
      <c r="M7" s="82" t="s">
        <v>13</v>
      </c>
      <c r="N7" s="83"/>
      <c r="O7" s="81"/>
      <c r="P7" s="24"/>
    </row>
    <row r="8" spans="2:16" ht="15" customHeight="1" x14ac:dyDescent="0.3">
      <c r="B8" s="22" t="s">
        <v>17</v>
      </c>
      <c r="C8" s="23"/>
      <c r="D8" s="23"/>
      <c r="E8" s="23"/>
      <c r="F8" s="23"/>
      <c r="G8" s="23" t="s">
        <v>0</v>
      </c>
      <c r="H8" s="23"/>
      <c r="I8" s="23"/>
      <c r="J8" s="23"/>
      <c r="K8" s="23"/>
      <c r="L8" s="23"/>
      <c r="M8" s="23"/>
      <c r="N8" s="23"/>
      <c r="O8" s="23"/>
      <c r="P8" s="24"/>
    </row>
    <row r="9" spans="2:16" ht="15" customHeight="1" x14ac:dyDescent="0.3">
      <c r="B9" s="22"/>
      <c r="C9" s="23"/>
      <c r="D9" s="68" t="s">
        <v>18</v>
      </c>
      <c r="E9" s="69"/>
      <c r="F9" s="23"/>
      <c r="G9" s="25"/>
      <c r="H9" s="25"/>
      <c r="I9" s="23"/>
      <c r="J9" s="23"/>
      <c r="K9" s="23" t="s">
        <v>14</v>
      </c>
      <c r="L9" s="23"/>
      <c r="M9" s="82">
        <v>102015</v>
      </c>
      <c r="N9" s="83"/>
      <c r="O9" s="81"/>
      <c r="P9" s="24"/>
    </row>
    <row r="10" spans="2:16" ht="15" customHeight="1" x14ac:dyDescent="0.3">
      <c r="B10" s="22"/>
      <c r="C10" s="23"/>
      <c r="D10" s="70"/>
      <c r="E10" s="71"/>
      <c r="F10" s="23"/>
      <c r="G10" s="25"/>
      <c r="H10" s="25"/>
      <c r="I10" s="23"/>
      <c r="J10" s="23"/>
      <c r="K10" s="23"/>
      <c r="L10" s="23"/>
      <c r="M10" s="23"/>
      <c r="N10" s="23"/>
      <c r="O10" s="23"/>
      <c r="P10" s="24"/>
    </row>
    <row r="11" spans="2:16" ht="15" customHeight="1" x14ac:dyDescent="0.3">
      <c r="B11" s="22"/>
      <c r="C11" s="23"/>
      <c r="D11" s="72"/>
      <c r="E11" s="73"/>
      <c r="F11" s="23"/>
      <c r="G11" s="25"/>
      <c r="H11" s="25"/>
      <c r="I11" s="23"/>
      <c r="J11" s="23"/>
      <c r="K11" s="23" t="s">
        <v>15</v>
      </c>
      <c r="L11" s="23"/>
      <c r="M11" s="82" t="s">
        <v>16</v>
      </c>
      <c r="N11" s="83"/>
      <c r="O11" s="81"/>
      <c r="P11" s="24"/>
    </row>
    <row r="12" spans="2:16" ht="15" customHeight="1" x14ac:dyDescent="0.3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</row>
    <row r="13" spans="2:16" ht="15" customHeight="1" x14ac:dyDescent="0.3">
      <c r="B13" s="29" t="s">
        <v>19</v>
      </c>
      <c r="C13" s="30"/>
      <c r="D13" s="30"/>
      <c r="E13" s="30"/>
      <c r="F13" s="30"/>
      <c r="G13" s="30"/>
      <c r="H13" s="30"/>
      <c r="I13" s="30" t="s">
        <v>39</v>
      </c>
      <c r="J13" s="30"/>
      <c r="K13" s="30"/>
      <c r="L13" s="30"/>
      <c r="M13" s="30"/>
      <c r="N13" s="30"/>
      <c r="O13" s="30"/>
      <c r="P13" s="31"/>
    </row>
    <row r="14" spans="2:16" ht="15" customHeight="1" x14ac:dyDescent="0.3">
      <c r="B14" s="29" t="s">
        <v>43</v>
      </c>
      <c r="C14" s="30"/>
      <c r="D14" s="30"/>
      <c r="E14" s="30"/>
      <c r="F14" s="30"/>
      <c r="G14" s="30"/>
      <c r="H14" s="30"/>
      <c r="I14" s="91" t="s">
        <v>46</v>
      </c>
      <c r="J14" s="91"/>
      <c r="K14" s="91"/>
      <c r="L14" s="91"/>
      <c r="M14" s="91"/>
      <c r="N14" s="91"/>
      <c r="O14" s="91"/>
      <c r="P14" s="90"/>
    </row>
    <row r="15" spans="2:16" ht="15" customHeight="1" x14ac:dyDescent="0.3">
      <c r="B15" s="29" t="s">
        <v>0</v>
      </c>
      <c r="C15" s="30"/>
      <c r="D15" s="30"/>
      <c r="E15" s="30"/>
      <c r="F15" s="30"/>
      <c r="G15" s="30"/>
      <c r="H15" s="30"/>
      <c r="I15" s="91"/>
      <c r="J15" s="91"/>
      <c r="K15" s="91"/>
      <c r="L15" s="91"/>
      <c r="M15" s="91"/>
      <c r="N15" s="91"/>
      <c r="O15" s="91"/>
      <c r="P15" s="90"/>
    </row>
    <row r="16" spans="2:16" ht="21.6" customHeight="1" x14ac:dyDescent="0.3">
      <c r="B16" s="29">
        <v>1</v>
      </c>
      <c r="C16" s="30" t="s">
        <v>20</v>
      </c>
      <c r="D16" s="30"/>
      <c r="E16" s="30"/>
      <c r="F16" s="92">
        <v>20000</v>
      </c>
      <c r="G16" s="92"/>
      <c r="H16" s="30"/>
      <c r="I16" s="91"/>
      <c r="J16" s="91"/>
      <c r="K16" s="91"/>
      <c r="L16" s="91"/>
      <c r="M16" s="91"/>
      <c r="N16" s="91"/>
      <c r="O16" s="91"/>
      <c r="P16" s="90"/>
    </row>
    <row r="17" spans="2:16" ht="15" customHeight="1" x14ac:dyDescent="0.3">
      <c r="B17" s="29">
        <v>2</v>
      </c>
      <c r="C17" s="30" t="s">
        <v>21</v>
      </c>
      <c r="D17" s="30"/>
      <c r="E17" s="30"/>
      <c r="F17" s="92">
        <f>F36</f>
        <v>600</v>
      </c>
      <c r="G17" s="92"/>
      <c r="H17" s="30"/>
      <c r="I17" s="30" t="s">
        <v>40</v>
      </c>
      <c r="J17" s="30"/>
      <c r="K17" s="99"/>
      <c r="L17" s="99"/>
      <c r="M17" s="99"/>
      <c r="N17" s="39" t="s">
        <v>37</v>
      </c>
      <c r="O17" s="99"/>
      <c r="P17" s="100"/>
    </row>
    <row r="18" spans="2:16" ht="15" customHeight="1" x14ac:dyDescent="0.3">
      <c r="B18" s="29">
        <v>3</v>
      </c>
      <c r="C18" s="30" t="s">
        <v>22</v>
      </c>
      <c r="D18" s="30"/>
      <c r="E18" s="30"/>
      <c r="F18" s="92">
        <f>F16+F17</f>
        <v>20600</v>
      </c>
      <c r="G18" s="92"/>
      <c r="H18" s="30"/>
      <c r="I18" s="30"/>
      <c r="J18" s="30"/>
      <c r="K18" s="30"/>
      <c r="L18" s="30"/>
      <c r="M18" s="30"/>
      <c r="N18" s="30"/>
      <c r="O18" s="30"/>
      <c r="P18" s="31"/>
    </row>
    <row r="19" spans="2:16" ht="15" customHeight="1" x14ac:dyDescent="0.3">
      <c r="B19" s="29">
        <v>4</v>
      </c>
      <c r="C19" s="30" t="s">
        <v>23</v>
      </c>
      <c r="D19" s="30"/>
      <c r="E19" s="30"/>
      <c r="F19" s="92">
        <v>15000</v>
      </c>
      <c r="G19" s="92"/>
      <c r="H19" s="30"/>
      <c r="I19" s="30"/>
      <c r="J19" s="94"/>
      <c r="K19" s="94"/>
      <c r="L19" s="30"/>
      <c r="M19" s="94"/>
      <c r="N19" s="94"/>
      <c r="O19" s="30"/>
      <c r="P19" s="31"/>
    </row>
    <row r="20" spans="2:16" ht="15" customHeight="1" x14ac:dyDescent="0.3">
      <c r="B20" s="29">
        <v>5</v>
      </c>
      <c r="C20" s="30" t="s">
        <v>24</v>
      </c>
      <c r="D20" s="30"/>
      <c r="E20" s="30"/>
      <c r="F20" s="60"/>
      <c r="G20" s="60"/>
      <c r="H20" s="30"/>
      <c r="I20" s="30" t="s">
        <v>41</v>
      </c>
      <c r="J20" s="30"/>
      <c r="K20" s="30"/>
      <c r="L20" s="30"/>
      <c r="M20" s="30"/>
      <c r="N20" s="30"/>
      <c r="O20" s="30"/>
      <c r="P20" s="31"/>
    </row>
    <row r="21" spans="2:16" ht="15" customHeight="1" x14ac:dyDescent="0.3">
      <c r="B21" s="29"/>
      <c r="C21" s="30" t="s">
        <v>2</v>
      </c>
      <c r="D21" s="32">
        <v>0.15</v>
      </c>
      <c r="E21" s="30" t="s">
        <v>25</v>
      </c>
      <c r="F21" s="60"/>
      <c r="G21" s="60"/>
      <c r="H21" s="30"/>
      <c r="I21" s="30"/>
      <c r="J21" s="30"/>
      <c r="K21" s="33"/>
      <c r="L21" s="33"/>
      <c r="M21" s="33"/>
      <c r="N21" s="30"/>
      <c r="O21" s="30"/>
      <c r="P21" s="31"/>
    </row>
    <row r="22" spans="2:16" ht="15" customHeight="1" x14ac:dyDescent="0.3">
      <c r="B22" s="29"/>
      <c r="C22" s="30" t="s">
        <v>26</v>
      </c>
      <c r="D22" s="30"/>
      <c r="E22" s="30"/>
      <c r="F22" s="92">
        <f>F19*D21</f>
        <v>2250</v>
      </c>
      <c r="G22" s="92"/>
      <c r="H22" s="30"/>
      <c r="I22" s="30" t="s">
        <v>42</v>
      </c>
      <c r="J22" s="30"/>
      <c r="K22" s="30"/>
      <c r="L22" s="33"/>
      <c r="M22" s="33"/>
      <c r="N22" s="30"/>
      <c r="O22" s="30"/>
      <c r="P22" s="31"/>
    </row>
    <row r="23" spans="2:16" ht="15" customHeight="1" x14ac:dyDescent="0.3">
      <c r="B23" s="29"/>
      <c r="C23" s="30"/>
      <c r="D23" s="30"/>
      <c r="E23" s="30"/>
      <c r="F23" s="60"/>
      <c r="G23" s="60"/>
      <c r="H23" s="30"/>
      <c r="I23" s="30"/>
      <c r="J23" s="30"/>
      <c r="K23" s="30"/>
      <c r="L23" s="94"/>
      <c r="M23" s="94"/>
      <c r="N23" s="30"/>
      <c r="O23" s="30"/>
      <c r="P23" s="31"/>
    </row>
    <row r="24" spans="2:16" ht="15" customHeight="1" x14ac:dyDescent="0.3">
      <c r="B24" s="29">
        <v>6</v>
      </c>
      <c r="C24" s="30" t="s">
        <v>27</v>
      </c>
      <c r="D24" s="30"/>
      <c r="E24" s="30"/>
      <c r="F24" s="92">
        <f>F19-F22</f>
        <v>12750</v>
      </c>
      <c r="G24" s="92"/>
      <c r="H24" s="30"/>
      <c r="I24" s="34"/>
      <c r="J24" s="30"/>
      <c r="K24" s="30"/>
      <c r="L24" s="30"/>
      <c r="M24" s="35"/>
      <c r="N24" s="35"/>
      <c r="O24" s="30"/>
      <c r="P24" s="31"/>
    </row>
    <row r="25" spans="2:16" ht="9.6" customHeight="1" thickBot="1" x14ac:dyDescent="0.35">
      <c r="B25" s="29"/>
      <c r="C25" s="30"/>
      <c r="D25" s="30"/>
      <c r="E25" s="30"/>
      <c r="F25" s="60"/>
      <c r="G25" s="60"/>
      <c r="H25" s="30"/>
      <c r="I25" s="36"/>
      <c r="J25" s="36"/>
      <c r="K25" s="36"/>
      <c r="L25" s="36"/>
      <c r="M25" s="36"/>
      <c r="N25" s="36"/>
      <c r="O25" s="36"/>
      <c r="P25" s="37"/>
    </row>
    <row r="26" spans="2:16" ht="22.5" customHeight="1" x14ac:dyDescent="0.3">
      <c r="B26" s="29">
        <v>7</v>
      </c>
      <c r="C26" s="35" t="s">
        <v>28</v>
      </c>
      <c r="D26" s="30"/>
      <c r="E26" s="30"/>
      <c r="F26" s="92">
        <v>5000</v>
      </c>
      <c r="G26" s="92"/>
      <c r="H26" s="30"/>
      <c r="I26" s="35" t="s">
        <v>48</v>
      </c>
      <c r="J26" s="30"/>
      <c r="K26" s="30"/>
      <c r="L26" s="30"/>
      <c r="M26" s="33"/>
      <c r="N26" s="33"/>
      <c r="O26" s="30"/>
      <c r="P26" s="31"/>
    </row>
    <row r="27" spans="2:16" ht="15" customHeight="1" x14ac:dyDescent="0.3">
      <c r="B27" s="29"/>
      <c r="C27" s="30"/>
      <c r="D27" s="30"/>
      <c r="E27" s="30"/>
      <c r="F27" s="60"/>
      <c r="G27" s="60"/>
      <c r="H27" s="30"/>
      <c r="I27" s="89" t="s">
        <v>47</v>
      </c>
      <c r="J27" s="89"/>
      <c r="K27" s="89"/>
      <c r="L27" s="89"/>
      <c r="M27" s="89"/>
      <c r="N27" s="89"/>
      <c r="O27" s="89"/>
      <c r="P27" s="90"/>
    </row>
    <row r="28" spans="2:16" ht="15" customHeight="1" x14ac:dyDescent="0.3">
      <c r="B28" s="29">
        <v>8</v>
      </c>
      <c r="C28" s="30" t="s">
        <v>30</v>
      </c>
      <c r="D28" s="30"/>
      <c r="E28" s="30"/>
      <c r="F28" s="92">
        <f>F24-F26</f>
        <v>7750</v>
      </c>
      <c r="G28" s="92"/>
      <c r="H28" s="30"/>
      <c r="I28" s="89"/>
      <c r="J28" s="89"/>
      <c r="K28" s="89"/>
      <c r="L28" s="89"/>
      <c r="M28" s="89"/>
      <c r="N28" s="89"/>
      <c r="O28" s="89"/>
      <c r="P28" s="90"/>
    </row>
    <row r="29" spans="2:16" ht="15" customHeight="1" x14ac:dyDescent="0.3">
      <c r="B29" s="29"/>
      <c r="C29" s="30"/>
      <c r="D29" s="30"/>
      <c r="E29" s="30"/>
      <c r="F29" s="60"/>
      <c r="G29" s="60"/>
      <c r="H29" s="30"/>
      <c r="I29" s="89"/>
      <c r="J29" s="89"/>
      <c r="K29" s="89"/>
      <c r="L29" s="89"/>
      <c r="M29" s="89"/>
      <c r="N29" s="89"/>
      <c r="O29" s="89"/>
      <c r="P29" s="90"/>
    </row>
    <row r="30" spans="2:16" ht="15" customHeight="1" x14ac:dyDescent="0.3">
      <c r="B30" s="29">
        <v>9</v>
      </c>
      <c r="C30" s="30" t="s">
        <v>29</v>
      </c>
      <c r="D30" s="30"/>
      <c r="E30" s="30"/>
      <c r="F30" s="92">
        <f>F18-F26-F28</f>
        <v>7850</v>
      </c>
      <c r="G30" s="92"/>
      <c r="H30" s="30"/>
      <c r="I30" s="38" t="s">
        <v>38</v>
      </c>
      <c r="J30" s="39"/>
      <c r="K30" s="39"/>
      <c r="L30" s="40"/>
      <c r="M30" s="40"/>
      <c r="N30" s="40"/>
      <c r="O30" s="39"/>
      <c r="P30" s="41"/>
    </row>
    <row r="31" spans="2:16" ht="15" customHeight="1" x14ac:dyDescent="0.3">
      <c r="B31" s="29"/>
      <c r="C31" s="30"/>
      <c r="D31" s="30"/>
      <c r="E31" s="30"/>
      <c r="F31" s="30"/>
      <c r="G31" s="30"/>
      <c r="H31" s="30"/>
      <c r="I31" s="91" t="s">
        <v>44</v>
      </c>
      <c r="J31" s="91"/>
      <c r="K31" s="91"/>
      <c r="L31" s="91"/>
      <c r="M31" s="91"/>
      <c r="N31" s="91"/>
      <c r="O31" s="91"/>
      <c r="P31" s="90"/>
    </row>
    <row r="32" spans="2:16" ht="15" customHeight="1" x14ac:dyDescent="0.3">
      <c r="B32" s="42" t="s">
        <v>31</v>
      </c>
      <c r="C32" s="43"/>
      <c r="D32" s="43"/>
      <c r="E32" s="44"/>
      <c r="F32" s="43" t="s">
        <v>3</v>
      </c>
      <c r="G32" s="44" t="s">
        <v>4</v>
      </c>
      <c r="H32" s="30"/>
      <c r="I32" s="91"/>
      <c r="J32" s="91"/>
      <c r="K32" s="91"/>
      <c r="L32" s="91"/>
      <c r="M32" s="91"/>
      <c r="N32" s="91"/>
      <c r="O32" s="91"/>
      <c r="P32" s="90"/>
    </row>
    <row r="33" spans="2:16" ht="15" customHeight="1" x14ac:dyDescent="0.3">
      <c r="B33" s="93" t="s">
        <v>32</v>
      </c>
      <c r="C33" s="94"/>
      <c r="D33" s="94"/>
      <c r="E33" s="95"/>
      <c r="F33" s="45">
        <v>1000</v>
      </c>
      <c r="G33" s="46">
        <v>400</v>
      </c>
      <c r="H33" s="30"/>
      <c r="I33" s="38" t="s">
        <v>36</v>
      </c>
      <c r="J33" s="39"/>
      <c r="K33" s="40"/>
      <c r="L33" s="40"/>
      <c r="M33" s="40"/>
      <c r="N33" s="39" t="s">
        <v>37</v>
      </c>
      <c r="O33" s="40"/>
      <c r="P33" s="47"/>
    </row>
    <row r="34" spans="2:16" ht="15" customHeight="1" x14ac:dyDescent="0.3">
      <c r="B34" s="93" t="s">
        <v>33</v>
      </c>
      <c r="C34" s="94"/>
      <c r="D34" s="94"/>
      <c r="E34" s="95"/>
      <c r="F34" s="48"/>
      <c r="G34" s="49"/>
      <c r="H34" s="30"/>
      <c r="I34" s="39"/>
      <c r="J34" s="39"/>
      <c r="K34" s="39"/>
      <c r="L34" s="39"/>
      <c r="M34" s="39"/>
      <c r="N34" s="39"/>
      <c r="O34" s="39"/>
      <c r="P34" s="41"/>
    </row>
    <row r="35" spans="2:16" ht="15" customHeight="1" x14ac:dyDescent="0.3">
      <c r="B35" s="96" t="s">
        <v>34</v>
      </c>
      <c r="C35" s="97"/>
      <c r="D35" s="97"/>
      <c r="E35" s="98"/>
      <c r="F35" s="50">
        <f>F33+F34</f>
        <v>1000</v>
      </c>
      <c r="G35" s="50">
        <f>G33+G34</f>
        <v>400</v>
      </c>
      <c r="H35" s="30"/>
      <c r="I35" s="30" t="s">
        <v>35</v>
      </c>
      <c r="J35" s="30"/>
      <c r="K35" s="30"/>
      <c r="L35" s="30"/>
      <c r="M35" s="30"/>
      <c r="N35" s="30"/>
      <c r="O35" s="30"/>
      <c r="P35" s="31"/>
    </row>
    <row r="36" spans="2:16" ht="15" customHeight="1" thickBot="1" x14ac:dyDescent="0.35">
      <c r="B36" s="84" t="s">
        <v>21</v>
      </c>
      <c r="C36" s="85"/>
      <c r="D36" s="85"/>
      <c r="E36" s="86"/>
      <c r="F36" s="87">
        <f>F35-G35</f>
        <v>600</v>
      </c>
      <c r="G36" s="88"/>
      <c r="H36" s="51"/>
      <c r="I36" s="51"/>
      <c r="J36" s="51"/>
      <c r="K36" s="51"/>
      <c r="L36" s="51"/>
      <c r="M36" s="51"/>
      <c r="N36" s="51"/>
      <c r="O36" s="51"/>
      <c r="P36" s="52"/>
    </row>
    <row r="37" spans="2:16" ht="15" customHeight="1" thickTop="1" x14ac:dyDescent="0.3">
      <c r="B37" s="16"/>
      <c r="C37" s="16"/>
      <c r="D37" s="16"/>
      <c r="E37" s="16"/>
      <c r="F37" s="16"/>
      <c r="G37" s="16"/>
      <c r="H37" s="16"/>
    </row>
    <row r="38" spans="2:16" ht="14.1" customHeight="1" x14ac:dyDescent="0.3">
      <c r="B38" s="102" t="s">
        <v>45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2:16" ht="14.1" customHeight="1" x14ac:dyDescent="0.3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2:16" ht="14.1" customHeight="1" x14ac:dyDescent="0.3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2:16" ht="14.1" customHeight="1" x14ac:dyDescent="0.3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</sheetData>
  <mergeCells count="30">
    <mergeCell ref="F19:G19"/>
    <mergeCell ref="F16:G16"/>
    <mergeCell ref="F17:G17"/>
    <mergeCell ref="F18:G18"/>
    <mergeCell ref="I14:P16"/>
    <mergeCell ref="J19:K19"/>
    <mergeCell ref="M19:N19"/>
    <mergeCell ref="K17:M17"/>
    <mergeCell ref="O17:P17"/>
    <mergeCell ref="B33:E33"/>
    <mergeCell ref="B34:E34"/>
    <mergeCell ref="B35:E35"/>
    <mergeCell ref="L23:M23"/>
    <mergeCell ref="F22:G22"/>
    <mergeCell ref="B38:P41"/>
    <mergeCell ref="D9:E11"/>
    <mergeCell ref="D5:E7"/>
    <mergeCell ref="G5:H7"/>
    <mergeCell ref="M5:N5"/>
    <mergeCell ref="M7:O7"/>
    <mergeCell ref="M9:O9"/>
    <mergeCell ref="M11:O11"/>
    <mergeCell ref="B36:E36"/>
    <mergeCell ref="F36:G36"/>
    <mergeCell ref="I27:P29"/>
    <mergeCell ref="I31:P32"/>
    <mergeCell ref="F24:G24"/>
    <mergeCell ref="F26:G26"/>
    <mergeCell ref="F28:G28"/>
    <mergeCell ref="F30:G30"/>
  </mergeCells>
  <hyperlinks>
    <hyperlink ref="B38:P41" r:id="rId1" display="Нажмите, чтобы создать ваше требование об уплате в Smartsheet"/>
  </hyperlinks>
  <pageMargins left="0.7" right="0.7" top="0.75" bottom="0.75" header="0.3" footer="0.3"/>
  <pageSetup scale="8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zoomScale="80" zoomScaleNormal="80" zoomScalePageLayoutView="80" workbookViewId="0">
      <pane ySplit="4" topLeftCell="A149" activePane="bottomLeft" state="frozen"/>
      <selection pane="bottomLeft" activeCell="C12" sqref="C12"/>
    </sheetView>
  </sheetViews>
  <sheetFormatPr defaultColWidth="11.09765625" defaultRowHeight="15.6" x14ac:dyDescent="0.3"/>
  <cols>
    <col min="1" max="1" width="56.19921875" bestFit="1" customWidth="1"/>
    <col min="2" max="2" width="40.5" bestFit="1" customWidth="1"/>
    <col min="3" max="3" width="32.59765625" customWidth="1"/>
    <col min="4" max="4" width="13.59765625" customWidth="1"/>
    <col min="5" max="5" width="11.59765625" customWidth="1"/>
    <col min="6" max="6" width="13.59765625" customWidth="1"/>
    <col min="7" max="7" width="16.09765625" bestFit="1" customWidth="1"/>
    <col min="8" max="8" width="13.59765625" customWidth="1"/>
    <col min="9" max="9" width="14.5" bestFit="1" customWidth="1"/>
  </cols>
  <sheetData>
    <row r="1" spans="1:9" ht="37.049999999999997" customHeight="1" x14ac:dyDescent="0.55000000000000004">
      <c r="A1" s="5" t="s">
        <v>49</v>
      </c>
      <c r="B1" s="3"/>
      <c r="C1" s="58"/>
      <c r="D1" s="3"/>
      <c r="E1" s="3"/>
      <c r="F1" s="3"/>
      <c r="G1" s="3"/>
      <c r="H1" s="101"/>
      <c r="I1" s="101"/>
    </row>
    <row r="2" spans="1:9" x14ac:dyDescent="0.3">
      <c r="B2" s="1"/>
      <c r="C2" s="1"/>
      <c r="D2" s="1"/>
      <c r="E2" s="1"/>
      <c r="F2" s="1"/>
      <c r="G2" s="1"/>
      <c r="H2" s="1"/>
      <c r="I2" s="1"/>
    </row>
    <row r="3" spans="1:9" x14ac:dyDescent="0.3">
      <c r="B3" s="1"/>
      <c r="C3" s="1"/>
      <c r="D3" s="1"/>
      <c r="E3" s="1"/>
      <c r="F3" s="1"/>
      <c r="G3" s="1"/>
      <c r="H3" s="1"/>
      <c r="I3" s="1"/>
    </row>
    <row r="4" spans="1:9" ht="54" x14ac:dyDescent="0.3">
      <c r="A4" s="55" t="s">
        <v>50</v>
      </c>
      <c r="B4" s="56" t="s">
        <v>51</v>
      </c>
      <c r="C4" s="55" t="s">
        <v>52</v>
      </c>
      <c r="D4" s="55" t="s">
        <v>53</v>
      </c>
      <c r="E4" s="55" t="s">
        <v>54</v>
      </c>
      <c r="F4" s="55" t="s">
        <v>55</v>
      </c>
      <c r="G4" s="55" t="s">
        <v>56</v>
      </c>
      <c r="H4" s="55" t="s">
        <v>57</v>
      </c>
      <c r="I4" s="57" t="s">
        <v>58</v>
      </c>
    </row>
    <row r="5" spans="1:9" x14ac:dyDescent="0.3">
      <c r="B5" s="2" t="s">
        <v>108</v>
      </c>
      <c r="C5" s="2"/>
      <c r="D5" s="2"/>
      <c r="E5" s="2"/>
      <c r="F5" s="2"/>
      <c r="G5" s="2"/>
      <c r="H5" s="2"/>
      <c r="I5" s="3"/>
    </row>
    <row r="6" spans="1:9" x14ac:dyDescent="0.3">
      <c r="A6" s="9">
        <v>1.0009999999999999</v>
      </c>
      <c r="B6" s="10" t="s">
        <v>108</v>
      </c>
      <c r="C6" s="10"/>
      <c r="D6" s="61">
        <v>1000</v>
      </c>
      <c r="E6" s="6">
        <v>0.15</v>
      </c>
      <c r="F6" s="61">
        <f>D6*E6</f>
        <v>150</v>
      </c>
      <c r="G6" s="61">
        <v>150</v>
      </c>
      <c r="H6" s="62">
        <f>IF(F6=G6,F6)</f>
        <v>150</v>
      </c>
      <c r="I6" s="11" t="s">
        <v>1</v>
      </c>
    </row>
    <row r="7" spans="1:9" ht="15" customHeight="1" x14ac:dyDescent="0.3">
      <c r="A7">
        <f>A6+0.001</f>
        <v>1.0019999999999998</v>
      </c>
      <c r="B7" s="4" t="s">
        <v>109</v>
      </c>
      <c r="C7" s="3"/>
      <c r="D7" s="62"/>
      <c r="E7" s="13"/>
      <c r="F7" s="61">
        <f t="shared" ref="F7:F21" si="0">D7*E7</f>
        <v>0</v>
      </c>
      <c r="G7" s="62"/>
      <c r="H7" s="62">
        <f>IF(F7=G7,F7)</f>
        <v>0</v>
      </c>
      <c r="I7" s="11" t="s">
        <v>1</v>
      </c>
    </row>
    <row r="8" spans="1:9" ht="15" customHeight="1" x14ac:dyDescent="0.3">
      <c r="A8">
        <f t="shared" ref="A8:A21" si="1">A7+0.001</f>
        <v>1.0029999999999997</v>
      </c>
      <c r="B8" s="3" t="s">
        <v>110</v>
      </c>
      <c r="C8" s="3"/>
      <c r="D8" s="61"/>
      <c r="E8" s="13"/>
      <c r="F8" s="61">
        <f t="shared" si="0"/>
        <v>0</v>
      </c>
      <c r="G8" s="61"/>
      <c r="H8" s="62">
        <f t="shared" ref="H8:H21" si="2">IF(F8=G8,F8)</f>
        <v>0</v>
      </c>
      <c r="I8" s="11" t="s">
        <v>1</v>
      </c>
    </row>
    <row r="9" spans="1:9" x14ac:dyDescent="0.3">
      <c r="A9">
        <f t="shared" si="1"/>
        <v>1.0039999999999996</v>
      </c>
      <c r="B9" s="3" t="s">
        <v>111</v>
      </c>
      <c r="C9" s="3"/>
      <c r="D9" s="61"/>
      <c r="E9" s="13"/>
      <c r="F9" s="61">
        <f t="shared" si="0"/>
        <v>0</v>
      </c>
      <c r="G9" s="61"/>
      <c r="H9" s="62">
        <f t="shared" si="2"/>
        <v>0</v>
      </c>
      <c r="I9" s="11" t="s">
        <v>1</v>
      </c>
    </row>
    <row r="10" spans="1:9" x14ac:dyDescent="0.3">
      <c r="A10">
        <f t="shared" si="1"/>
        <v>1.0049999999999994</v>
      </c>
      <c r="B10" s="3" t="s">
        <v>112</v>
      </c>
      <c r="C10" s="3"/>
      <c r="D10" s="61"/>
      <c r="E10" s="13"/>
      <c r="F10" s="61">
        <f t="shared" si="0"/>
        <v>0</v>
      </c>
      <c r="G10" s="61"/>
      <c r="H10" s="62">
        <f t="shared" si="2"/>
        <v>0</v>
      </c>
      <c r="I10" s="11" t="s">
        <v>1</v>
      </c>
    </row>
    <row r="11" spans="1:9" x14ac:dyDescent="0.3">
      <c r="A11">
        <f t="shared" si="1"/>
        <v>1.0059999999999993</v>
      </c>
      <c r="B11" s="3" t="s">
        <v>113</v>
      </c>
      <c r="C11" s="3"/>
      <c r="D11" s="61"/>
      <c r="E11" s="13"/>
      <c r="F11" s="61">
        <f t="shared" si="0"/>
        <v>0</v>
      </c>
      <c r="G11" s="61"/>
      <c r="H11" s="62">
        <f t="shared" si="2"/>
        <v>0</v>
      </c>
      <c r="I11" s="11" t="s">
        <v>1</v>
      </c>
    </row>
    <row r="12" spans="1:9" x14ac:dyDescent="0.3">
      <c r="A12">
        <f t="shared" si="1"/>
        <v>1.0069999999999992</v>
      </c>
      <c r="B12" s="3" t="s">
        <v>114</v>
      </c>
      <c r="C12" s="3"/>
      <c r="D12" s="61"/>
      <c r="E12" s="13"/>
      <c r="F12" s="61">
        <f t="shared" si="0"/>
        <v>0</v>
      </c>
      <c r="G12" s="61"/>
      <c r="H12" s="62">
        <f t="shared" si="2"/>
        <v>0</v>
      </c>
      <c r="I12" s="11" t="s">
        <v>1</v>
      </c>
    </row>
    <row r="13" spans="1:9" x14ac:dyDescent="0.3">
      <c r="A13">
        <f t="shared" si="1"/>
        <v>1.0079999999999991</v>
      </c>
      <c r="B13" s="3" t="s">
        <v>115</v>
      </c>
      <c r="C13" s="3"/>
      <c r="D13" s="61"/>
      <c r="E13" s="13"/>
      <c r="F13" s="61">
        <f t="shared" si="0"/>
        <v>0</v>
      </c>
      <c r="G13" s="61"/>
      <c r="H13" s="62">
        <f t="shared" si="2"/>
        <v>0</v>
      </c>
      <c r="I13" s="11" t="s">
        <v>1</v>
      </c>
    </row>
    <row r="14" spans="1:9" x14ac:dyDescent="0.3">
      <c r="A14">
        <f t="shared" si="1"/>
        <v>1.008999999999999</v>
      </c>
      <c r="B14" s="3" t="s">
        <v>116</v>
      </c>
      <c r="C14" s="3"/>
      <c r="D14" s="61"/>
      <c r="E14" s="13"/>
      <c r="F14" s="61">
        <f t="shared" si="0"/>
        <v>0</v>
      </c>
      <c r="G14" s="61"/>
      <c r="H14" s="62">
        <f t="shared" si="2"/>
        <v>0</v>
      </c>
      <c r="I14" s="11" t="s">
        <v>1</v>
      </c>
    </row>
    <row r="15" spans="1:9" x14ac:dyDescent="0.3">
      <c r="A15">
        <f t="shared" si="1"/>
        <v>1.0099999999999989</v>
      </c>
      <c r="B15" s="3" t="s">
        <v>117</v>
      </c>
      <c r="C15" s="3"/>
      <c r="D15" s="61"/>
      <c r="E15" s="13"/>
      <c r="F15" s="61">
        <f t="shared" si="0"/>
        <v>0</v>
      </c>
      <c r="G15" s="61"/>
      <c r="H15" s="62">
        <f t="shared" si="2"/>
        <v>0</v>
      </c>
      <c r="I15" s="11" t="s">
        <v>1</v>
      </c>
    </row>
    <row r="16" spans="1:9" x14ac:dyDescent="0.3">
      <c r="A16">
        <f t="shared" si="1"/>
        <v>1.0109999999999988</v>
      </c>
      <c r="B16" s="3" t="s">
        <v>118</v>
      </c>
      <c r="C16" s="3"/>
      <c r="D16" s="61"/>
      <c r="E16" s="13"/>
      <c r="F16" s="61">
        <f t="shared" si="0"/>
        <v>0</v>
      </c>
      <c r="G16" s="61"/>
      <c r="H16" s="62">
        <f t="shared" si="2"/>
        <v>0</v>
      </c>
      <c r="I16" s="11" t="s">
        <v>1</v>
      </c>
    </row>
    <row r="17" spans="1:9" x14ac:dyDescent="0.3">
      <c r="A17">
        <f t="shared" si="1"/>
        <v>1.0119999999999987</v>
      </c>
      <c r="B17" s="3" t="s">
        <v>119</v>
      </c>
      <c r="C17" s="3"/>
      <c r="D17" s="61"/>
      <c r="E17" s="13"/>
      <c r="F17" s="61">
        <f t="shared" si="0"/>
        <v>0</v>
      </c>
      <c r="G17" s="61"/>
      <c r="H17" s="62">
        <f t="shared" si="2"/>
        <v>0</v>
      </c>
      <c r="I17" s="11" t="s">
        <v>1</v>
      </c>
    </row>
    <row r="18" spans="1:9" x14ac:dyDescent="0.3">
      <c r="A18">
        <f t="shared" si="1"/>
        <v>1.0129999999999986</v>
      </c>
      <c r="B18" s="3" t="s">
        <v>120</v>
      </c>
      <c r="C18" s="3"/>
      <c r="D18" s="61"/>
      <c r="E18" s="13"/>
      <c r="F18" s="61">
        <f t="shared" si="0"/>
        <v>0</v>
      </c>
      <c r="G18" s="61"/>
      <c r="H18" s="62">
        <f t="shared" si="2"/>
        <v>0</v>
      </c>
      <c r="I18" s="11" t="s">
        <v>1</v>
      </c>
    </row>
    <row r="19" spans="1:9" x14ac:dyDescent="0.3">
      <c r="A19">
        <f t="shared" si="1"/>
        <v>1.0139999999999985</v>
      </c>
      <c r="B19" s="3" t="s">
        <v>121</v>
      </c>
      <c r="C19" s="3"/>
      <c r="D19" s="61"/>
      <c r="E19" s="13"/>
      <c r="F19" s="61">
        <f t="shared" si="0"/>
        <v>0</v>
      </c>
      <c r="G19" s="61"/>
      <c r="H19" s="62">
        <f t="shared" si="2"/>
        <v>0</v>
      </c>
      <c r="I19" s="11" t="s">
        <v>1</v>
      </c>
    </row>
    <row r="20" spans="1:9" x14ac:dyDescent="0.3">
      <c r="A20">
        <f t="shared" si="1"/>
        <v>1.0149999999999983</v>
      </c>
      <c r="B20" s="3" t="s">
        <v>122</v>
      </c>
      <c r="C20" s="3"/>
      <c r="D20" s="61"/>
      <c r="E20" s="13"/>
      <c r="F20" s="61">
        <f t="shared" si="0"/>
        <v>0</v>
      </c>
      <c r="G20" s="61"/>
      <c r="H20" s="62">
        <f t="shared" si="2"/>
        <v>0</v>
      </c>
      <c r="I20" s="11" t="s">
        <v>1</v>
      </c>
    </row>
    <row r="21" spans="1:9" x14ac:dyDescent="0.3">
      <c r="A21">
        <f t="shared" si="1"/>
        <v>1.0159999999999982</v>
      </c>
      <c r="B21" s="3" t="s">
        <v>123</v>
      </c>
      <c r="C21" s="3"/>
      <c r="D21" s="61"/>
      <c r="E21" s="13"/>
      <c r="F21" s="61">
        <f t="shared" si="0"/>
        <v>0</v>
      </c>
      <c r="G21" s="61"/>
      <c r="H21" s="62">
        <f t="shared" si="2"/>
        <v>0</v>
      </c>
      <c r="I21" s="11" t="s">
        <v>1</v>
      </c>
    </row>
    <row r="22" spans="1:9" x14ac:dyDescent="0.3">
      <c r="B22" s="3"/>
      <c r="C22" s="3"/>
      <c r="D22" s="63"/>
      <c r="E22" s="7"/>
      <c r="F22" s="63"/>
      <c r="G22" s="63"/>
      <c r="H22" s="61">
        <f>SUM(H6:H21)</f>
        <v>150</v>
      </c>
      <c r="I22" s="3" t="s">
        <v>0</v>
      </c>
    </row>
    <row r="23" spans="1:9" x14ac:dyDescent="0.3">
      <c r="B23" s="2" t="s">
        <v>105</v>
      </c>
      <c r="C23" s="2"/>
      <c r="D23" s="64"/>
      <c r="E23" s="8"/>
      <c r="F23" s="64"/>
      <c r="G23" s="64"/>
      <c r="H23" s="64"/>
      <c r="I23" s="3" t="s">
        <v>0</v>
      </c>
    </row>
    <row r="24" spans="1:9" x14ac:dyDescent="0.3">
      <c r="A24">
        <v>2.0009999999999999</v>
      </c>
      <c r="B24" s="3" t="s">
        <v>106</v>
      </c>
      <c r="C24" s="3"/>
      <c r="D24" s="61">
        <v>500</v>
      </c>
      <c r="E24" s="6">
        <v>0.15</v>
      </c>
      <c r="F24" s="61">
        <f>D24*E24</f>
        <v>75</v>
      </c>
      <c r="G24" s="61">
        <v>75</v>
      </c>
      <c r="H24" s="61">
        <f>IF(F24=G24,F24)</f>
        <v>75</v>
      </c>
      <c r="I24" s="12" t="s">
        <v>1</v>
      </c>
    </row>
    <row r="25" spans="1:9" x14ac:dyDescent="0.3">
      <c r="A25">
        <f>A24+0.001</f>
        <v>2.0019999999999998</v>
      </c>
      <c r="B25" s="3" t="s">
        <v>107</v>
      </c>
      <c r="C25" s="3"/>
      <c r="D25" s="61"/>
      <c r="E25" s="6"/>
      <c r="F25" s="61">
        <f t="shared" ref="F25:F40" si="3">D25*E25</f>
        <v>0</v>
      </c>
      <c r="G25" s="61"/>
      <c r="H25" s="61">
        <f t="shared" ref="H25:H40" si="4">IF(F25=G25,F25)</f>
        <v>0</v>
      </c>
      <c r="I25" s="12" t="s">
        <v>1</v>
      </c>
    </row>
    <row r="26" spans="1:9" x14ac:dyDescent="0.3">
      <c r="A26">
        <f t="shared" ref="A26:A40" si="5">A25+0.001</f>
        <v>2.0029999999999997</v>
      </c>
      <c r="B26" s="4" t="s">
        <v>124</v>
      </c>
      <c r="C26" s="3"/>
      <c r="D26" s="61"/>
      <c r="E26" s="6"/>
      <c r="F26" s="61">
        <f t="shared" si="3"/>
        <v>0</v>
      </c>
      <c r="G26" s="61"/>
      <c r="H26" s="61">
        <f t="shared" si="4"/>
        <v>0</v>
      </c>
      <c r="I26" s="12" t="s">
        <v>1</v>
      </c>
    </row>
    <row r="27" spans="1:9" x14ac:dyDescent="0.3">
      <c r="A27">
        <f t="shared" si="5"/>
        <v>2.0039999999999996</v>
      </c>
      <c r="B27" s="3" t="s">
        <v>125</v>
      </c>
      <c r="C27" s="3"/>
      <c r="D27" s="61"/>
      <c r="E27" s="6"/>
      <c r="F27" s="61">
        <f t="shared" si="3"/>
        <v>0</v>
      </c>
      <c r="G27" s="61"/>
      <c r="H27" s="61">
        <f t="shared" si="4"/>
        <v>0</v>
      </c>
      <c r="I27" s="12" t="s">
        <v>1</v>
      </c>
    </row>
    <row r="28" spans="1:9" x14ac:dyDescent="0.3">
      <c r="A28">
        <f t="shared" si="5"/>
        <v>2.0049999999999994</v>
      </c>
      <c r="B28" s="3" t="s">
        <v>126</v>
      </c>
      <c r="C28" s="3"/>
      <c r="D28" s="61"/>
      <c r="E28" s="6"/>
      <c r="F28" s="61">
        <f t="shared" si="3"/>
        <v>0</v>
      </c>
      <c r="G28" s="61"/>
      <c r="H28" s="61">
        <f t="shared" si="4"/>
        <v>0</v>
      </c>
      <c r="I28" s="12" t="s">
        <v>1</v>
      </c>
    </row>
    <row r="29" spans="1:9" x14ac:dyDescent="0.3">
      <c r="A29">
        <f t="shared" si="5"/>
        <v>2.0059999999999993</v>
      </c>
      <c r="B29" s="3" t="s">
        <v>127</v>
      </c>
      <c r="C29" s="3"/>
      <c r="D29" s="61"/>
      <c r="E29" s="6"/>
      <c r="F29" s="61">
        <f t="shared" si="3"/>
        <v>0</v>
      </c>
      <c r="G29" s="61"/>
      <c r="H29" s="61">
        <f t="shared" si="4"/>
        <v>0</v>
      </c>
      <c r="I29" s="12" t="s">
        <v>1</v>
      </c>
    </row>
    <row r="30" spans="1:9" x14ac:dyDescent="0.3">
      <c r="A30">
        <f t="shared" si="5"/>
        <v>2.0069999999999992</v>
      </c>
      <c r="B30" s="3" t="s">
        <v>84</v>
      </c>
      <c r="C30" s="3"/>
      <c r="D30" s="61"/>
      <c r="E30" s="6"/>
      <c r="F30" s="61">
        <f t="shared" si="3"/>
        <v>0</v>
      </c>
      <c r="G30" s="61"/>
      <c r="H30" s="61">
        <f t="shared" si="4"/>
        <v>0</v>
      </c>
      <c r="I30" s="12" t="s">
        <v>1</v>
      </c>
    </row>
    <row r="31" spans="1:9" x14ac:dyDescent="0.3">
      <c r="A31">
        <f t="shared" si="5"/>
        <v>2.0079999999999991</v>
      </c>
      <c r="B31" s="3" t="s">
        <v>128</v>
      </c>
      <c r="C31" s="3"/>
      <c r="D31" s="61"/>
      <c r="E31" s="6"/>
      <c r="F31" s="61">
        <f t="shared" si="3"/>
        <v>0</v>
      </c>
      <c r="G31" s="61"/>
      <c r="H31" s="61">
        <f t="shared" si="4"/>
        <v>0</v>
      </c>
      <c r="I31" s="12" t="s">
        <v>1</v>
      </c>
    </row>
    <row r="32" spans="1:9" x14ac:dyDescent="0.3">
      <c r="A32">
        <f t="shared" si="5"/>
        <v>2.008999999999999</v>
      </c>
      <c r="B32" s="3" t="s">
        <v>129</v>
      </c>
      <c r="C32" s="3"/>
      <c r="D32" s="61"/>
      <c r="E32" s="6"/>
      <c r="F32" s="61">
        <f t="shared" si="3"/>
        <v>0</v>
      </c>
      <c r="G32" s="61"/>
      <c r="H32" s="61">
        <f t="shared" si="4"/>
        <v>0</v>
      </c>
      <c r="I32" s="12" t="s">
        <v>1</v>
      </c>
    </row>
    <row r="33" spans="1:9" x14ac:dyDescent="0.3">
      <c r="A33">
        <f t="shared" si="5"/>
        <v>2.0099999999999989</v>
      </c>
      <c r="B33" s="3" t="s">
        <v>130</v>
      </c>
      <c r="C33" s="3"/>
      <c r="D33" s="61"/>
      <c r="E33" s="6"/>
      <c r="F33" s="61">
        <f t="shared" si="3"/>
        <v>0</v>
      </c>
      <c r="G33" s="61"/>
      <c r="H33" s="61">
        <f t="shared" si="4"/>
        <v>0</v>
      </c>
      <c r="I33" s="12" t="s">
        <v>1</v>
      </c>
    </row>
    <row r="34" spans="1:9" x14ac:dyDescent="0.3">
      <c r="A34">
        <f t="shared" si="5"/>
        <v>2.0109999999999988</v>
      </c>
      <c r="B34" s="3" t="s">
        <v>131</v>
      </c>
      <c r="C34" s="3"/>
      <c r="D34" s="61"/>
      <c r="E34" s="6"/>
      <c r="F34" s="61">
        <f t="shared" si="3"/>
        <v>0</v>
      </c>
      <c r="G34" s="61"/>
      <c r="H34" s="61">
        <f t="shared" si="4"/>
        <v>0</v>
      </c>
      <c r="I34" s="12" t="s">
        <v>1</v>
      </c>
    </row>
    <row r="35" spans="1:9" x14ac:dyDescent="0.3">
      <c r="A35">
        <f t="shared" si="5"/>
        <v>2.0119999999999987</v>
      </c>
      <c r="B35" s="3" t="s">
        <v>132</v>
      </c>
      <c r="C35" s="3"/>
      <c r="D35" s="61"/>
      <c r="E35" s="6"/>
      <c r="F35" s="61">
        <f t="shared" si="3"/>
        <v>0</v>
      </c>
      <c r="G35" s="61"/>
      <c r="H35" s="61">
        <f t="shared" si="4"/>
        <v>0</v>
      </c>
      <c r="I35" s="12" t="s">
        <v>1</v>
      </c>
    </row>
    <row r="36" spans="1:9" x14ac:dyDescent="0.3">
      <c r="A36">
        <f t="shared" si="5"/>
        <v>2.0129999999999986</v>
      </c>
      <c r="B36" s="3" t="s">
        <v>133</v>
      </c>
      <c r="C36" s="3"/>
      <c r="D36" s="61"/>
      <c r="E36" s="6"/>
      <c r="F36" s="61">
        <f t="shared" si="3"/>
        <v>0</v>
      </c>
      <c r="G36" s="61"/>
      <c r="H36" s="61">
        <f t="shared" si="4"/>
        <v>0</v>
      </c>
      <c r="I36" s="12" t="s">
        <v>1</v>
      </c>
    </row>
    <row r="37" spans="1:9" x14ac:dyDescent="0.3">
      <c r="A37">
        <f t="shared" si="5"/>
        <v>2.0139999999999985</v>
      </c>
      <c r="B37" s="3" t="s">
        <v>134</v>
      </c>
      <c r="C37" s="3"/>
      <c r="D37" s="61"/>
      <c r="E37" s="6"/>
      <c r="F37" s="61">
        <f t="shared" si="3"/>
        <v>0</v>
      </c>
      <c r="G37" s="61"/>
      <c r="H37" s="61">
        <f t="shared" si="4"/>
        <v>0</v>
      </c>
      <c r="I37" s="12" t="s">
        <v>1</v>
      </c>
    </row>
    <row r="38" spans="1:9" x14ac:dyDescent="0.3">
      <c r="A38">
        <f t="shared" si="5"/>
        <v>2.0149999999999983</v>
      </c>
      <c r="B38" s="3" t="s">
        <v>135</v>
      </c>
      <c r="C38" s="3"/>
      <c r="D38" s="61"/>
      <c r="E38" s="6"/>
      <c r="F38" s="61">
        <f t="shared" si="3"/>
        <v>0</v>
      </c>
      <c r="G38" s="61"/>
      <c r="H38" s="61">
        <f t="shared" si="4"/>
        <v>0</v>
      </c>
      <c r="I38" s="12" t="s">
        <v>1</v>
      </c>
    </row>
    <row r="39" spans="1:9" x14ac:dyDescent="0.3">
      <c r="A39">
        <f t="shared" si="5"/>
        <v>2.0159999999999982</v>
      </c>
      <c r="B39" s="3" t="s">
        <v>136</v>
      </c>
      <c r="C39" s="3"/>
      <c r="D39" s="61"/>
      <c r="E39" s="6"/>
      <c r="F39" s="61">
        <f t="shared" si="3"/>
        <v>0</v>
      </c>
      <c r="G39" s="61"/>
      <c r="H39" s="61">
        <f t="shared" si="4"/>
        <v>0</v>
      </c>
      <c r="I39" s="12" t="s">
        <v>1</v>
      </c>
    </row>
    <row r="40" spans="1:9" x14ac:dyDescent="0.3">
      <c r="A40">
        <f t="shared" si="5"/>
        <v>2.0169999999999981</v>
      </c>
      <c r="B40" s="3" t="s">
        <v>137</v>
      </c>
      <c r="C40" s="3"/>
      <c r="D40" s="61"/>
      <c r="E40" s="6"/>
      <c r="F40" s="61">
        <f t="shared" si="3"/>
        <v>0</v>
      </c>
      <c r="G40" s="61"/>
      <c r="H40" s="61">
        <f t="shared" si="4"/>
        <v>0</v>
      </c>
      <c r="I40" s="12" t="s">
        <v>1</v>
      </c>
    </row>
    <row r="41" spans="1:9" x14ac:dyDescent="0.3">
      <c r="B41" s="3"/>
      <c r="C41" s="3"/>
      <c r="D41" s="63"/>
      <c r="E41" s="7"/>
      <c r="F41" s="63"/>
      <c r="G41" s="63"/>
      <c r="H41" s="61">
        <f>SUM(H24:H40)</f>
        <v>75</v>
      </c>
      <c r="I41" s="12" t="s">
        <v>0</v>
      </c>
    </row>
    <row r="42" spans="1:9" x14ac:dyDescent="0.3">
      <c r="B42" s="2" t="s">
        <v>102</v>
      </c>
      <c r="C42" s="2"/>
      <c r="D42" s="64"/>
      <c r="E42" s="8"/>
      <c r="F42" s="64"/>
      <c r="G42" s="64"/>
      <c r="H42" s="64"/>
      <c r="I42" s="12" t="s">
        <v>0</v>
      </c>
    </row>
    <row r="43" spans="1:9" x14ac:dyDescent="0.3">
      <c r="A43">
        <v>3.0009999999999999</v>
      </c>
      <c r="B43" s="3" t="s">
        <v>103</v>
      </c>
      <c r="C43" s="3"/>
      <c r="D43" s="61">
        <v>500</v>
      </c>
      <c r="E43" s="6">
        <v>0.1</v>
      </c>
      <c r="F43" s="61">
        <f>D43*E43</f>
        <v>50</v>
      </c>
      <c r="G43" s="61">
        <v>50</v>
      </c>
      <c r="H43" s="61">
        <f>IF(F43=G43,F43)</f>
        <v>50</v>
      </c>
      <c r="I43" s="12" t="s">
        <v>1</v>
      </c>
    </row>
    <row r="44" spans="1:9" x14ac:dyDescent="0.3">
      <c r="A44">
        <f>A43+0.001</f>
        <v>3.0019999999999998</v>
      </c>
      <c r="B44" s="3" t="s">
        <v>104</v>
      </c>
      <c r="C44" s="3"/>
      <c r="D44" s="61">
        <v>500</v>
      </c>
      <c r="E44" s="6">
        <v>0.05</v>
      </c>
      <c r="F44" s="61">
        <f t="shared" ref="F44:F48" si="6">D44*E44</f>
        <v>25</v>
      </c>
      <c r="G44" s="61">
        <v>25</v>
      </c>
      <c r="H44" s="61">
        <f>IF(F44=G44,F44)</f>
        <v>25</v>
      </c>
      <c r="I44" s="12" t="s">
        <v>1</v>
      </c>
    </row>
    <row r="45" spans="1:9" x14ac:dyDescent="0.3">
      <c r="A45">
        <f t="shared" ref="A45:A48" si="7">A44+0.001</f>
        <v>3.0029999999999997</v>
      </c>
      <c r="B45" s="4" t="s">
        <v>138</v>
      </c>
      <c r="C45" s="3"/>
      <c r="D45" s="61"/>
      <c r="E45" s="6"/>
      <c r="F45" s="61">
        <f t="shared" si="6"/>
        <v>0</v>
      </c>
      <c r="G45" s="61"/>
      <c r="H45" s="61">
        <f t="shared" ref="H45:H48" si="8">IF(F45=G45,F45)</f>
        <v>0</v>
      </c>
      <c r="I45" s="12" t="s">
        <v>1</v>
      </c>
    </row>
    <row r="46" spans="1:9" x14ac:dyDescent="0.3">
      <c r="A46">
        <f t="shared" si="7"/>
        <v>3.0039999999999996</v>
      </c>
      <c r="B46" s="3" t="s">
        <v>139</v>
      </c>
      <c r="C46" s="3"/>
      <c r="D46" s="61"/>
      <c r="E46" s="6"/>
      <c r="F46" s="61">
        <f t="shared" si="6"/>
        <v>0</v>
      </c>
      <c r="G46" s="61"/>
      <c r="H46" s="61">
        <f t="shared" si="8"/>
        <v>0</v>
      </c>
      <c r="I46" s="12" t="s">
        <v>1</v>
      </c>
    </row>
    <row r="47" spans="1:9" x14ac:dyDescent="0.3">
      <c r="A47">
        <f t="shared" si="7"/>
        <v>3.0049999999999994</v>
      </c>
      <c r="B47" s="3" t="s">
        <v>140</v>
      </c>
      <c r="C47" s="3"/>
      <c r="D47" s="61"/>
      <c r="E47" s="6"/>
      <c r="F47" s="61">
        <f t="shared" si="6"/>
        <v>0</v>
      </c>
      <c r="G47" s="61"/>
      <c r="H47" s="61">
        <f t="shared" si="8"/>
        <v>0</v>
      </c>
      <c r="I47" s="12" t="s">
        <v>1</v>
      </c>
    </row>
    <row r="48" spans="1:9" x14ac:dyDescent="0.3">
      <c r="A48">
        <f t="shared" si="7"/>
        <v>3.0059999999999993</v>
      </c>
      <c r="B48" s="3" t="s">
        <v>141</v>
      </c>
      <c r="C48" s="3"/>
      <c r="D48" s="61"/>
      <c r="E48" s="6"/>
      <c r="F48" s="61">
        <f t="shared" si="6"/>
        <v>0</v>
      </c>
      <c r="G48" s="61"/>
      <c r="H48" s="61">
        <f t="shared" si="8"/>
        <v>0</v>
      </c>
      <c r="I48" s="12" t="s">
        <v>1</v>
      </c>
    </row>
    <row r="49" spans="1:9" x14ac:dyDescent="0.3">
      <c r="B49" s="3"/>
      <c r="C49" s="3"/>
      <c r="D49" s="63"/>
      <c r="E49" s="7"/>
      <c r="F49" s="63"/>
      <c r="G49" s="63"/>
      <c r="H49" s="61">
        <f>SUM(H43:H48)</f>
        <v>75</v>
      </c>
      <c r="I49" s="12" t="s">
        <v>0</v>
      </c>
    </row>
    <row r="50" spans="1:9" x14ac:dyDescent="0.3">
      <c r="B50" s="2" t="s">
        <v>99</v>
      </c>
      <c r="C50" s="2"/>
      <c r="D50" s="64"/>
      <c r="E50" s="8"/>
      <c r="F50" s="64"/>
      <c r="G50" s="64"/>
      <c r="H50" s="64"/>
      <c r="I50" s="12" t="s">
        <v>0</v>
      </c>
    </row>
    <row r="51" spans="1:9" x14ac:dyDescent="0.3">
      <c r="A51">
        <v>4.0010000000000003</v>
      </c>
      <c r="B51" s="3" t="s">
        <v>100</v>
      </c>
      <c r="C51" s="3"/>
      <c r="D51" s="61">
        <v>800</v>
      </c>
      <c r="E51" s="15">
        <v>0.15</v>
      </c>
      <c r="F51" s="61">
        <f>D51*E51</f>
        <v>120</v>
      </c>
      <c r="G51" s="61">
        <v>120</v>
      </c>
      <c r="H51" s="61">
        <f>IF(F51=G51:G51,F51)</f>
        <v>120</v>
      </c>
      <c r="I51" s="12" t="s">
        <v>1</v>
      </c>
    </row>
    <row r="52" spans="1:9" x14ac:dyDescent="0.3">
      <c r="A52">
        <f>A51+0.001</f>
        <v>4.0020000000000007</v>
      </c>
      <c r="B52" s="3" t="s">
        <v>101</v>
      </c>
      <c r="C52" s="3"/>
      <c r="D52" s="61"/>
      <c r="E52" s="14"/>
      <c r="F52" s="61">
        <f t="shared" ref="F52:F61" si="9">D52*E52</f>
        <v>0</v>
      </c>
      <c r="G52" s="61"/>
      <c r="H52" s="61">
        <f t="shared" ref="H52:H61" si="10">IF(F52=G52:G52,F52)</f>
        <v>0</v>
      </c>
      <c r="I52" s="12" t="s">
        <v>1</v>
      </c>
    </row>
    <row r="53" spans="1:9" x14ac:dyDescent="0.3">
      <c r="A53">
        <f t="shared" ref="A53:A61" si="11">A52+0.001</f>
        <v>4.003000000000001</v>
      </c>
      <c r="B53" s="4" t="s">
        <v>142</v>
      </c>
      <c r="C53" s="3"/>
      <c r="D53" s="61"/>
      <c r="E53" s="14"/>
      <c r="F53" s="61">
        <f t="shared" si="9"/>
        <v>0</v>
      </c>
      <c r="G53" s="61"/>
      <c r="H53" s="61">
        <f t="shared" si="10"/>
        <v>0</v>
      </c>
      <c r="I53" s="12" t="s">
        <v>1</v>
      </c>
    </row>
    <row r="54" spans="1:9" x14ac:dyDescent="0.3">
      <c r="A54">
        <f t="shared" si="11"/>
        <v>4.0040000000000013</v>
      </c>
      <c r="B54" s="3" t="s">
        <v>143</v>
      </c>
      <c r="C54" s="3"/>
      <c r="D54" s="61"/>
      <c r="E54" s="14"/>
      <c r="F54" s="61">
        <f t="shared" si="9"/>
        <v>0</v>
      </c>
      <c r="G54" s="61"/>
      <c r="H54" s="61">
        <f t="shared" si="10"/>
        <v>0</v>
      </c>
      <c r="I54" s="12" t="s">
        <v>1</v>
      </c>
    </row>
    <row r="55" spans="1:9" x14ac:dyDescent="0.3">
      <c r="A55">
        <f t="shared" si="11"/>
        <v>4.0050000000000017</v>
      </c>
      <c r="B55" s="3" t="s">
        <v>144</v>
      </c>
      <c r="C55" s="3"/>
      <c r="D55" s="61"/>
      <c r="E55" s="14"/>
      <c r="F55" s="61">
        <f t="shared" si="9"/>
        <v>0</v>
      </c>
      <c r="G55" s="61"/>
      <c r="H55" s="61">
        <f t="shared" si="10"/>
        <v>0</v>
      </c>
      <c r="I55" s="12" t="s">
        <v>1</v>
      </c>
    </row>
    <row r="56" spans="1:9" x14ac:dyDescent="0.3">
      <c r="A56">
        <f t="shared" si="11"/>
        <v>4.006000000000002</v>
      </c>
      <c r="B56" s="3" t="s">
        <v>145</v>
      </c>
      <c r="C56" s="3"/>
      <c r="D56" s="61"/>
      <c r="E56" s="14"/>
      <c r="F56" s="61">
        <f t="shared" si="9"/>
        <v>0</v>
      </c>
      <c r="G56" s="61"/>
      <c r="H56" s="61">
        <f t="shared" si="10"/>
        <v>0</v>
      </c>
      <c r="I56" s="12" t="s">
        <v>1</v>
      </c>
    </row>
    <row r="57" spans="1:9" x14ac:dyDescent="0.3">
      <c r="A57">
        <f t="shared" si="11"/>
        <v>4.0070000000000023</v>
      </c>
      <c r="B57" s="3" t="s">
        <v>146</v>
      </c>
      <c r="C57" s="3"/>
      <c r="D57" s="61"/>
      <c r="E57" s="14"/>
      <c r="F57" s="61">
        <f t="shared" si="9"/>
        <v>0</v>
      </c>
      <c r="G57" s="61"/>
      <c r="H57" s="61">
        <f t="shared" si="10"/>
        <v>0</v>
      </c>
      <c r="I57" s="12" t="s">
        <v>1</v>
      </c>
    </row>
    <row r="58" spans="1:9" x14ac:dyDescent="0.3">
      <c r="A58">
        <f t="shared" si="11"/>
        <v>4.0080000000000027</v>
      </c>
      <c r="B58" s="3" t="s">
        <v>147</v>
      </c>
      <c r="C58" s="3"/>
      <c r="D58" s="61"/>
      <c r="E58" s="14"/>
      <c r="F58" s="61">
        <f t="shared" si="9"/>
        <v>0</v>
      </c>
      <c r="G58" s="61"/>
      <c r="H58" s="61">
        <f t="shared" si="10"/>
        <v>0</v>
      </c>
      <c r="I58" s="12" t="s">
        <v>1</v>
      </c>
    </row>
    <row r="59" spans="1:9" x14ac:dyDescent="0.3">
      <c r="A59">
        <f t="shared" si="11"/>
        <v>4.009000000000003</v>
      </c>
      <c r="B59" s="3" t="s">
        <v>148</v>
      </c>
      <c r="C59" s="3"/>
      <c r="D59" s="61"/>
      <c r="E59" s="14"/>
      <c r="F59" s="61">
        <f t="shared" si="9"/>
        <v>0</v>
      </c>
      <c r="G59" s="61"/>
      <c r="H59" s="61">
        <f t="shared" si="10"/>
        <v>0</v>
      </c>
      <c r="I59" s="12" t="s">
        <v>1</v>
      </c>
    </row>
    <row r="60" spans="1:9" x14ac:dyDescent="0.3">
      <c r="A60">
        <f t="shared" si="11"/>
        <v>4.0100000000000033</v>
      </c>
      <c r="B60" s="3" t="s">
        <v>149</v>
      </c>
      <c r="C60" s="3"/>
      <c r="D60" s="61"/>
      <c r="E60" s="14"/>
      <c r="F60" s="61">
        <f t="shared" si="9"/>
        <v>0</v>
      </c>
      <c r="G60" s="61"/>
      <c r="H60" s="61">
        <f t="shared" si="10"/>
        <v>0</v>
      </c>
      <c r="I60" s="12" t="s">
        <v>1</v>
      </c>
    </row>
    <row r="61" spans="1:9" x14ac:dyDescent="0.3">
      <c r="A61">
        <f t="shared" si="11"/>
        <v>4.0110000000000037</v>
      </c>
      <c r="B61" s="3" t="s">
        <v>150</v>
      </c>
      <c r="C61" s="3"/>
      <c r="D61" s="61"/>
      <c r="E61" s="14"/>
      <c r="F61" s="61">
        <f t="shared" si="9"/>
        <v>0</v>
      </c>
      <c r="G61" s="61"/>
      <c r="H61" s="61">
        <f t="shared" si="10"/>
        <v>0</v>
      </c>
      <c r="I61" s="12" t="s">
        <v>1</v>
      </c>
    </row>
    <row r="62" spans="1:9" x14ac:dyDescent="0.3">
      <c r="B62" s="3"/>
      <c r="C62" s="3"/>
      <c r="D62" s="63"/>
      <c r="E62" s="7"/>
      <c r="F62" s="63"/>
      <c r="G62" s="63"/>
      <c r="H62" s="61">
        <f>SUM(H51:H61)</f>
        <v>120</v>
      </c>
      <c r="I62" s="12" t="s">
        <v>0</v>
      </c>
    </row>
    <row r="63" spans="1:9" x14ac:dyDescent="0.3">
      <c r="B63" s="2" t="s">
        <v>98</v>
      </c>
      <c r="C63" s="2"/>
      <c r="D63" s="64"/>
      <c r="E63" s="8"/>
      <c r="F63" s="64"/>
      <c r="G63" s="64"/>
      <c r="H63" s="64"/>
      <c r="I63" s="12" t="s">
        <v>0</v>
      </c>
    </row>
    <row r="64" spans="1:9" x14ac:dyDescent="0.3">
      <c r="A64">
        <v>5.0010000000000003</v>
      </c>
      <c r="B64" s="3" t="s">
        <v>151</v>
      </c>
      <c r="C64" s="3"/>
      <c r="D64" s="61">
        <v>10</v>
      </c>
      <c r="E64" s="6">
        <v>0.15</v>
      </c>
      <c r="F64" s="61">
        <f>D64*E64</f>
        <v>1.5</v>
      </c>
      <c r="G64" s="61">
        <v>1.5</v>
      </c>
      <c r="H64" s="61">
        <f>IF(F64=G64,F64)</f>
        <v>1.5</v>
      </c>
      <c r="I64" s="12" t="s">
        <v>1</v>
      </c>
    </row>
    <row r="65" spans="1:9" x14ac:dyDescent="0.3">
      <c r="A65">
        <f>A64+0.001</f>
        <v>5.0020000000000007</v>
      </c>
      <c r="B65" s="3" t="s">
        <v>152</v>
      </c>
      <c r="C65" s="3"/>
      <c r="D65" s="61"/>
      <c r="E65" s="6"/>
      <c r="F65" s="61">
        <f t="shared" ref="F65:F77" si="12">D65*E65</f>
        <v>0</v>
      </c>
      <c r="G65" s="61"/>
      <c r="H65" s="61">
        <f t="shared" ref="H65:H77" si="13">IF(F65=G65,F65)</f>
        <v>0</v>
      </c>
      <c r="I65" s="12" t="s">
        <v>1</v>
      </c>
    </row>
    <row r="66" spans="1:9" x14ac:dyDescent="0.3">
      <c r="A66">
        <f t="shared" ref="A66:A77" si="14">A65+0.001</f>
        <v>5.003000000000001</v>
      </c>
      <c r="B66" s="4" t="s">
        <v>154</v>
      </c>
      <c r="C66" s="3"/>
      <c r="D66" s="61"/>
      <c r="E66" s="6"/>
      <c r="F66" s="61">
        <f t="shared" si="12"/>
        <v>0</v>
      </c>
      <c r="G66" s="61"/>
      <c r="H66" s="61">
        <f t="shared" si="13"/>
        <v>0</v>
      </c>
      <c r="I66" s="12" t="s">
        <v>1</v>
      </c>
    </row>
    <row r="67" spans="1:9" x14ac:dyDescent="0.3">
      <c r="A67">
        <f t="shared" si="14"/>
        <v>5.0040000000000013</v>
      </c>
      <c r="B67" s="3" t="s">
        <v>153</v>
      </c>
      <c r="C67" s="3"/>
      <c r="D67" s="61"/>
      <c r="E67" s="6"/>
      <c r="F67" s="61">
        <f t="shared" si="12"/>
        <v>0</v>
      </c>
      <c r="G67" s="61"/>
      <c r="H67" s="61">
        <f t="shared" si="13"/>
        <v>0</v>
      </c>
      <c r="I67" s="12" t="s">
        <v>1</v>
      </c>
    </row>
    <row r="68" spans="1:9" x14ac:dyDescent="0.3">
      <c r="A68">
        <f t="shared" si="14"/>
        <v>5.0050000000000017</v>
      </c>
      <c r="B68" s="3" t="s">
        <v>155</v>
      </c>
      <c r="C68" s="3"/>
      <c r="D68" s="61"/>
      <c r="E68" s="6"/>
      <c r="F68" s="61">
        <f t="shared" si="12"/>
        <v>0</v>
      </c>
      <c r="G68" s="61"/>
      <c r="H68" s="61">
        <f t="shared" si="13"/>
        <v>0</v>
      </c>
      <c r="I68" s="12" t="s">
        <v>1</v>
      </c>
    </row>
    <row r="69" spans="1:9" x14ac:dyDescent="0.3">
      <c r="A69">
        <f t="shared" si="14"/>
        <v>5.006000000000002</v>
      </c>
      <c r="B69" s="3" t="s">
        <v>156</v>
      </c>
      <c r="C69" s="3"/>
      <c r="D69" s="61"/>
      <c r="E69" s="6"/>
      <c r="F69" s="61">
        <f t="shared" si="12"/>
        <v>0</v>
      </c>
      <c r="G69" s="61"/>
      <c r="H69" s="61">
        <f t="shared" si="13"/>
        <v>0</v>
      </c>
      <c r="I69" s="12" t="s">
        <v>1</v>
      </c>
    </row>
    <row r="70" spans="1:9" x14ac:dyDescent="0.3">
      <c r="A70">
        <f t="shared" si="14"/>
        <v>5.0070000000000023</v>
      </c>
      <c r="B70" s="3" t="s">
        <v>157</v>
      </c>
      <c r="C70" s="3"/>
      <c r="D70" s="61"/>
      <c r="E70" s="6"/>
      <c r="F70" s="61">
        <f t="shared" si="12"/>
        <v>0</v>
      </c>
      <c r="G70" s="61"/>
      <c r="H70" s="61">
        <f t="shared" si="13"/>
        <v>0</v>
      </c>
      <c r="I70" s="12" t="s">
        <v>1</v>
      </c>
    </row>
    <row r="71" spans="1:9" x14ac:dyDescent="0.3">
      <c r="A71">
        <f t="shared" si="14"/>
        <v>5.0080000000000027</v>
      </c>
      <c r="B71" s="3" t="s">
        <v>158</v>
      </c>
      <c r="C71" s="3"/>
      <c r="D71" s="61"/>
      <c r="E71" s="6"/>
      <c r="F71" s="61">
        <f t="shared" si="12"/>
        <v>0</v>
      </c>
      <c r="G71" s="61"/>
      <c r="H71" s="61">
        <f t="shared" si="13"/>
        <v>0</v>
      </c>
      <c r="I71" s="12" t="s">
        <v>1</v>
      </c>
    </row>
    <row r="72" spans="1:9" x14ac:dyDescent="0.3">
      <c r="A72">
        <f t="shared" si="14"/>
        <v>5.009000000000003</v>
      </c>
      <c r="B72" s="3" t="s">
        <v>159</v>
      </c>
      <c r="C72" s="3"/>
      <c r="D72" s="61"/>
      <c r="E72" s="6"/>
      <c r="F72" s="61">
        <f t="shared" si="12"/>
        <v>0</v>
      </c>
      <c r="G72" s="61"/>
      <c r="H72" s="61">
        <f t="shared" si="13"/>
        <v>0</v>
      </c>
      <c r="I72" s="12" t="s">
        <v>1</v>
      </c>
    </row>
    <row r="73" spans="1:9" x14ac:dyDescent="0.3">
      <c r="A73">
        <f t="shared" si="14"/>
        <v>5.0100000000000033</v>
      </c>
      <c r="B73" s="3" t="s">
        <v>160</v>
      </c>
      <c r="C73" s="3"/>
      <c r="D73" s="61"/>
      <c r="E73" s="6"/>
      <c r="F73" s="61">
        <f t="shared" si="12"/>
        <v>0</v>
      </c>
      <c r="G73" s="61"/>
      <c r="H73" s="61">
        <f t="shared" si="13"/>
        <v>0</v>
      </c>
      <c r="I73" s="12" t="s">
        <v>1</v>
      </c>
    </row>
    <row r="74" spans="1:9" x14ac:dyDescent="0.3">
      <c r="A74">
        <f t="shared" si="14"/>
        <v>5.0110000000000037</v>
      </c>
      <c r="B74" s="3" t="s">
        <v>161</v>
      </c>
      <c r="C74" s="3"/>
      <c r="D74" s="61"/>
      <c r="E74" s="6"/>
      <c r="F74" s="61">
        <f t="shared" si="12"/>
        <v>0</v>
      </c>
      <c r="G74" s="61"/>
      <c r="H74" s="61">
        <f t="shared" si="13"/>
        <v>0</v>
      </c>
      <c r="I74" s="12" t="s">
        <v>1</v>
      </c>
    </row>
    <row r="75" spans="1:9" x14ac:dyDescent="0.3">
      <c r="A75">
        <f t="shared" si="14"/>
        <v>5.012000000000004</v>
      </c>
      <c r="B75" s="3" t="s">
        <v>162</v>
      </c>
      <c r="C75" s="3"/>
      <c r="D75" s="61"/>
      <c r="E75" s="6"/>
      <c r="F75" s="61">
        <f t="shared" si="12"/>
        <v>0</v>
      </c>
      <c r="G75" s="61"/>
      <c r="H75" s="61">
        <f t="shared" si="13"/>
        <v>0</v>
      </c>
      <c r="I75" s="12" t="s">
        <v>1</v>
      </c>
    </row>
    <row r="76" spans="1:9" x14ac:dyDescent="0.3">
      <c r="A76">
        <f t="shared" si="14"/>
        <v>5.0130000000000043</v>
      </c>
      <c r="B76" s="3" t="s">
        <v>163</v>
      </c>
      <c r="C76" s="3"/>
      <c r="D76" s="61"/>
      <c r="E76" s="6"/>
      <c r="F76" s="61">
        <f t="shared" si="12"/>
        <v>0</v>
      </c>
      <c r="G76" s="61"/>
      <c r="H76" s="61">
        <f t="shared" si="13"/>
        <v>0</v>
      </c>
      <c r="I76" s="12" t="s">
        <v>1</v>
      </c>
    </row>
    <row r="77" spans="1:9" x14ac:dyDescent="0.3">
      <c r="A77">
        <f t="shared" si="14"/>
        <v>5.0140000000000047</v>
      </c>
      <c r="B77" s="3" t="s">
        <v>164</v>
      </c>
      <c r="C77" s="3"/>
      <c r="D77" s="61"/>
      <c r="E77" s="6"/>
      <c r="F77" s="61">
        <f t="shared" si="12"/>
        <v>0</v>
      </c>
      <c r="G77" s="61"/>
      <c r="H77" s="61">
        <f t="shared" si="13"/>
        <v>0</v>
      </c>
      <c r="I77" s="12" t="s">
        <v>1</v>
      </c>
    </row>
    <row r="78" spans="1:9" x14ac:dyDescent="0.3">
      <c r="B78" s="3"/>
      <c r="C78" s="3"/>
      <c r="D78" s="63"/>
      <c r="E78" s="7"/>
      <c r="F78" s="63"/>
      <c r="G78" s="63"/>
      <c r="H78" s="61">
        <f>SUM(H64:H77)</f>
        <v>1.5</v>
      </c>
      <c r="I78" s="12" t="s">
        <v>0</v>
      </c>
    </row>
    <row r="79" spans="1:9" x14ac:dyDescent="0.3">
      <c r="B79" s="2" t="s">
        <v>95</v>
      </c>
      <c r="C79" s="2"/>
      <c r="D79" s="64"/>
      <c r="E79" s="8"/>
      <c r="F79" s="64"/>
      <c r="G79" s="64"/>
      <c r="H79" s="64"/>
      <c r="I79" s="12" t="s">
        <v>0</v>
      </c>
    </row>
    <row r="80" spans="1:9" x14ac:dyDescent="0.3">
      <c r="A80">
        <v>6.0010000000000003</v>
      </c>
      <c r="B80" s="3" t="s">
        <v>96</v>
      </c>
      <c r="C80" s="3"/>
      <c r="D80" s="61">
        <v>10</v>
      </c>
      <c r="E80" s="6">
        <v>0.15</v>
      </c>
      <c r="F80" s="61">
        <f>D80*E80</f>
        <v>1.5</v>
      </c>
      <c r="G80" s="61">
        <v>1.5</v>
      </c>
      <c r="H80" s="61">
        <f>IF(F80=G80,F80)</f>
        <v>1.5</v>
      </c>
      <c r="I80" s="12" t="s">
        <v>1</v>
      </c>
    </row>
    <row r="81" spans="1:9" x14ac:dyDescent="0.3">
      <c r="A81">
        <f>A80+0.001</f>
        <v>6.0020000000000007</v>
      </c>
      <c r="B81" s="3" t="s">
        <v>97</v>
      </c>
      <c r="C81" s="3"/>
      <c r="D81" s="61"/>
      <c r="E81" s="6"/>
      <c r="F81" s="61">
        <f t="shared" ref="F81:F88" si="15">D81*E81</f>
        <v>0</v>
      </c>
      <c r="G81" s="61"/>
      <c r="H81" s="61">
        <f t="shared" ref="H81:H88" si="16">IF(F81=G81,F81)</f>
        <v>0</v>
      </c>
      <c r="I81" s="12" t="s">
        <v>1</v>
      </c>
    </row>
    <row r="82" spans="1:9" x14ac:dyDescent="0.3">
      <c r="A82">
        <f t="shared" ref="A82:A88" si="17">A81+0.001</f>
        <v>6.003000000000001</v>
      </c>
      <c r="B82" s="4" t="s">
        <v>165</v>
      </c>
      <c r="C82" s="3"/>
      <c r="D82" s="61"/>
      <c r="E82" s="6"/>
      <c r="F82" s="61">
        <f t="shared" si="15"/>
        <v>0</v>
      </c>
      <c r="G82" s="61"/>
      <c r="H82" s="61">
        <f t="shared" si="16"/>
        <v>0</v>
      </c>
      <c r="I82" s="12" t="s">
        <v>1</v>
      </c>
    </row>
    <row r="83" spans="1:9" x14ac:dyDescent="0.3">
      <c r="A83">
        <f t="shared" si="17"/>
        <v>6.0040000000000013</v>
      </c>
      <c r="B83" s="3" t="s">
        <v>166</v>
      </c>
      <c r="C83" s="3"/>
      <c r="D83" s="61"/>
      <c r="E83" s="6"/>
      <c r="F83" s="61">
        <f t="shared" si="15"/>
        <v>0</v>
      </c>
      <c r="G83" s="61"/>
      <c r="H83" s="61">
        <f t="shared" si="16"/>
        <v>0</v>
      </c>
      <c r="I83" s="12" t="s">
        <v>1</v>
      </c>
    </row>
    <row r="84" spans="1:9" x14ac:dyDescent="0.3">
      <c r="A84">
        <f t="shared" si="17"/>
        <v>6.0050000000000017</v>
      </c>
      <c r="B84" s="3" t="s">
        <v>167</v>
      </c>
      <c r="C84" s="3"/>
      <c r="D84" s="61"/>
      <c r="E84" s="6"/>
      <c r="F84" s="61">
        <f t="shared" si="15"/>
        <v>0</v>
      </c>
      <c r="G84" s="61"/>
      <c r="H84" s="61">
        <f t="shared" si="16"/>
        <v>0</v>
      </c>
      <c r="I84" s="12" t="s">
        <v>1</v>
      </c>
    </row>
    <row r="85" spans="1:9" x14ac:dyDescent="0.3">
      <c r="A85">
        <f t="shared" si="17"/>
        <v>6.006000000000002</v>
      </c>
      <c r="B85" s="3" t="s">
        <v>168</v>
      </c>
      <c r="C85" s="3"/>
      <c r="D85" s="61"/>
      <c r="E85" s="6"/>
      <c r="F85" s="61">
        <f t="shared" si="15"/>
        <v>0</v>
      </c>
      <c r="G85" s="61"/>
      <c r="H85" s="61">
        <f t="shared" si="16"/>
        <v>0</v>
      </c>
      <c r="I85" s="12" t="s">
        <v>1</v>
      </c>
    </row>
    <row r="86" spans="1:9" x14ac:dyDescent="0.3">
      <c r="A86">
        <f t="shared" si="17"/>
        <v>6.0070000000000023</v>
      </c>
      <c r="B86" s="3" t="s">
        <v>169</v>
      </c>
      <c r="C86" s="3"/>
      <c r="D86" s="61"/>
      <c r="E86" s="6"/>
      <c r="F86" s="61">
        <f t="shared" si="15"/>
        <v>0</v>
      </c>
      <c r="G86" s="61"/>
      <c r="H86" s="61">
        <f t="shared" si="16"/>
        <v>0</v>
      </c>
      <c r="I86" s="12" t="s">
        <v>1</v>
      </c>
    </row>
    <row r="87" spans="1:9" x14ac:dyDescent="0.3">
      <c r="A87">
        <f t="shared" si="17"/>
        <v>6.0080000000000027</v>
      </c>
      <c r="B87" s="3" t="s">
        <v>170</v>
      </c>
      <c r="C87" s="3"/>
      <c r="D87" s="61"/>
      <c r="E87" s="6"/>
      <c r="F87" s="61">
        <f t="shared" si="15"/>
        <v>0</v>
      </c>
      <c r="G87" s="61"/>
      <c r="H87" s="61">
        <f t="shared" si="16"/>
        <v>0</v>
      </c>
      <c r="I87" s="12" t="s">
        <v>1</v>
      </c>
    </row>
    <row r="88" spans="1:9" x14ac:dyDescent="0.3">
      <c r="A88">
        <f t="shared" si="17"/>
        <v>6.009000000000003</v>
      </c>
      <c r="B88" s="3" t="s">
        <v>171</v>
      </c>
      <c r="C88" s="3"/>
      <c r="D88" s="61"/>
      <c r="E88" s="6"/>
      <c r="F88" s="61">
        <f t="shared" si="15"/>
        <v>0</v>
      </c>
      <c r="G88" s="61"/>
      <c r="H88" s="61">
        <f t="shared" si="16"/>
        <v>0</v>
      </c>
      <c r="I88" s="12" t="s">
        <v>1</v>
      </c>
    </row>
    <row r="89" spans="1:9" x14ac:dyDescent="0.3">
      <c r="B89" s="3"/>
      <c r="C89" s="3"/>
      <c r="D89" s="63"/>
      <c r="E89" s="7"/>
      <c r="F89" s="63"/>
      <c r="G89" s="63"/>
      <c r="H89" s="61">
        <f>SUM(H80:H88)</f>
        <v>1.5</v>
      </c>
      <c r="I89" s="12"/>
    </row>
    <row r="90" spans="1:9" x14ac:dyDescent="0.3">
      <c r="B90" s="2" t="s">
        <v>91</v>
      </c>
      <c r="C90" s="2"/>
      <c r="D90" s="64"/>
      <c r="E90" s="8"/>
      <c r="F90" s="64"/>
      <c r="G90" s="64"/>
      <c r="H90" s="64"/>
      <c r="I90" s="12"/>
    </row>
    <row r="91" spans="1:9" x14ac:dyDescent="0.3">
      <c r="A91">
        <v>7.0010000000000003</v>
      </c>
      <c r="B91" s="3" t="s">
        <v>172</v>
      </c>
      <c r="C91" s="3"/>
      <c r="D91" s="61">
        <v>10</v>
      </c>
      <c r="E91" s="6">
        <v>0.15</v>
      </c>
      <c r="F91" s="61">
        <f>D91*E91</f>
        <v>1.5</v>
      </c>
      <c r="G91" s="61">
        <v>10</v>
      </c>
      <c r="H91" s="61"/>
      <c r="I91" s="12" t="s">
        <v>1</v>
      </c>
    </row>
    <row r="92" spans="1:9" x14ac:dyDescent="0.3">
      <c r="A92">
        <f>A91+0.001</f>
        <v>7.0020000000000007</v>
      </c>
      <c r="B92" s="3" t="s">
        <v>173</v>
      </c>
      <c r="C92" s="3"/>
      <c r="D92" s="61"/>
      <c r="E92" s="6"/>
      <c r="F92" s="61">
        <f t="shared" ref="F92:F98" si="18">D92*E92</f>
        <v>0</v>
      </c>
      <c r="G92" s="61"/>
      <c r="H92" s="61">
        <f t="shared" ref="H92:H98" si="19">IF(F92=G92,F92)</f>
        <v>0</v>
      </c>
      <c r="I92" s="12" t="s">
        <v>1</v>
      </c>
    </row>
    <row r="93" spans="1:9" x14ac:dyDescent="0.3">
      <c r="A93">
        <f t="shared" ref="A93:A98" si="20">A92+0.001</f>
        <v>7.003000000000001</v>
      </c>
      <c r="B93" s="4" t="s">
        <v>174</v>
      </c>
      <c r="C93" s="3"/>
      <c r="D93" s="61"/>
      <c r="E93" s="6"/>
      <c r="F93" s="61">
        <f t="shared" si="18"/>
        <v>0</v>
      </c>
      <c r="G93" s="61"/>
      <c r="H93" s="61">
        <f t="shared" si="19"/>
        <v>0</v>
      </c>
      <c r="I93" s="12" t="s">
        <v>1</v>
      </c>
    </row>
    <row r="94" spans="1:9" x14ac:dyDescent="0.3">
      <c r="A94">
        <f t="shared" si="20"/>
        <v>7.0040000000000013</v>
      </c>
      <c r="B94" s="3" t="s">
        <v>93</v>
      </c>
      <c r="C94" s="3"/>
      <c r="D94" s="61"/>
      <c r="E94" s="6"/>
      <c r="F94" s="61">
        <f t="shared" si="18"/>
        <v>0</v>
      </c>
      <c r="G94" s="61"/>
      <c r="H94" s="61">
        <f t="shared" si="19"/>
        <v>0</v>
      </c>
      <c r="I94" s="12" t="s">
        <v>1</v>
      </c>
    </row>
    <row r="95" spans="1:9" x14ac:dyDescent="0.3">
      <c r="A95">
        <f t="shared" si="20"/>
        <v>7.0050000000000017</v>
      </c>
      <c r="B95" s="3" t="s">
        <v>92</v>
      </c>
      <c r="C95" s="3"/>
      <c r="D95" s="61"/>
      <c r="E95" s="6"/>
      <c r="F95" s="61">
        <f t="shared" si="18"/>
        <v>0</v>
      </c>
      <c r="G95" s="61"/>
      <c r="H95" s="61">
        <f t="shared" si="19"/>
        <v>0</v>
      </c>
      <c r="I95" s="12" t="s">
        <v>1</v>
      </c>
    </row>
    <row r="96" spans="1:9" x14ac:dyDescent="0.3">
      <c r="A96">
        <f t="shared" si="20"/>
        <v>7.006000000000002</v>
      </c>
      <c r="B96" s="3" t="s">
        <v>94</v>
      </c>
      <c r="C96" s="3"/>
      <c r="D96" s="61"/>
      <c r="E96" s="6"/>
      <c r="F96" s="61">
        <f t="shared" si="18"/>
        <v>0</v>
      </c>
      <c r="G96" s="61"/>
      <c r="H96" s="61">
        <f t="shared" si="19"/>
        <v>0</v>
      </c>
      <c r="I96" s="12" t="s">
        <v>1</v>
      </c>
    </row>
    <row r="97" spans="1:9" x14ac:dyDescent="0.3">
      <c r="A97">
        <f t="shared" si="20"/>
        <v>7.0070000000000023</v>
      </c>
      <c r="B97" s="3" t="s">
        <v>175</v>
      </c>
      <c r="C97" s="3"/>
      <c r="D97" s="61"/>
      <c r="E97" s="6"/>
      <c r="F97" s="61">
        <f t="shared" si="18"/>
        <v>0</v>
      </c>
      <c r="G97" s="61"/>
      <c r="H97" s="61">
        <f t="shared" si="19"/>
        <v>0</v>
      </c>
      <c r="I97" s="12" t="s">
        <v>1</v>
      </c>
    </row>
    <row r="98" spans="1:9" x14ac:dyDescent="0.3">
      <c r="A98">
        <f t="shared" si="20"/>
        <v>7.0080000000000027</v>
      </c>
      <c r="B98" s="3" t="s">
        <v>176</v>
      </c>
      <c r="C98" s="3"/>
      <c r="D98" s="61"/>
      <c r="E98" s="6"/>
      <c r="F98" s="61">
        <f t="shared" si="18"/>
        <v>0</v>
      </c>
      <c r="G98" s="61"/>
      <c r="H98" s="61">
        <f t="shared" si="19"/>
        <v>0</v>
      </c>
      <c r="I98" s="12" t="s">
        <v>1</v>
      </c>
    </row>
    <row r="99" spans="1:9" x14ac:dyDescent="0.3">
      <c r="B99" s="3"/>
      <c r="C99" s="3"/>
      <c r="D99" s="63"/>
      <c r="E99" s="7"/>
      <c r="F99" s="63"/>
      <c r="G99" s="63"/>
      <c r="H99" s="61">
        <f>SUM(H91:H98)</f>
        <v>0</v>
      </c>
      <c r="I99" s="12"/>
    </row>
    <row r="100" spans="1:9" x14ac:dyDescent="0.3">
      <c r="B100" s="2" t="s">
        <v>87</v>
      </c>
      <c r="C100" s="2"/>
      <c r="D100" s="64"/>
      <c r="E100" s="8"/>
      <c r="F100" s="64"/>
      <c r="G100" s="64"/>
      <c r="H100" s="64"/>
      <c r="I100" s="12" t="s">
        <v>0</v>
      </c>
    </row>
    <row r="101" spans="1:9" x14ac:dyDescent="0.3">
      <c r="A101">
        <v>8.0009999999999994</v>
      </c>
      <c r="B101" s="3" t="s">
        <v>177</v>
      </c>
      <c r="C101" s="3"/>
      <c r="D101" s="61">
        <v>10</v>
      </c>
      <c r="E101" s="6">
        <v>0.15</v>
      </c>
      <c r="F101" s="61">
        <f>D101*E101</f>
        <v>1.5</v>
      </c>
      <c r="G101" s="61">
        <v>10</v>
      </c>
      <c r="H101" s="61"/>
      <c r="I101" s="12" t="s">
        <v>1</v>
      </c>
    </row>
    <row r="102" spans="1:9" x14ac:dyDescent="0.3">
      <c r="A102">
        <f>A101+0.001</f>
        <v>8.0019999999999989</v>
      </c>
      <c r="B102" s="3" t="s">
        <v>87</v>
      </c>
      <c r="C102" s="3"/>
      <c r="D102" s="61"/>
      <c r="E102" s="6"/>
      <c r="F102" s="61">
        <f t="shared" ref="F102:F113" si="21">D102*E102</f>
        <v>0</v>
      </c>
      <c r="G102" s="61"/>
      <c r="H102" s="61">
        <f t="shared" ref="H102:H113" si="22">IF(F102=G102,F102)</f>
        <v>0</v>
      </c>
      <c r="I102" s="12" t="s">
        <v>1</v>
      </c>
    </row>
    <row r="103" spans="1:9" x14ac:dyDescent="0.3">
      <c r="A103">
        <f t="shared" ref="A103:A113" si="23">A102+0.001</f>
        <v>8.0029999999999983</v>
      </c>
      <c r="B103" s="4" t="s">
        <v>88</v>
      </c>
      <c r="C103" s="3"/>
      <c r="D103" s="61"/>
      <c r="E103" s="6"/>
      <c r="F103" s="61">
        <f t="shared" si="21"/>
        <v>0</v>
      </c>
      <c r="G103" s="61"/>
      <c r="H103" s="61">
        <f t="shared" si="22"/>
        <v>0</v>
      </c>
      <c r="I103" s="12" t="s">
        <v>1</v>
      </c>
    </row>
    <row r="104" spans="1:9" x14ac:dyDescent="0.3">
      <c r="A104">
        <f t="shared" si="23"/>
        <v>8.0039999999999978</v>
      </c>
      <c r="B104" s="3" t="s">
        <v>89</v>
      </c>
      <c r="C104" s="3"/>
      <c r="D104" s="61"/>
      <c r="E104" s="6"/>
      <c r="F104" s="61">
        <f t="shared" si="21"/>
        <v>0</v>
      </c>
      <c r="G104" s="61"/>
      <c r="H104" s="61">
        <f t="shared" si="22"/>
        <v>0</v>
      </c>
      <c r="I104" s="12" t="s">
        <v>1</v>
      </c>
    </row>
    <row r="105" spans="1:9" x14ac:dyDescent="0.3">
      <c r="A105">
        <f t="shared" si="23"/>
        <v>8.0049999999999972</v>
      </c>
      <c r="B105" s="3" t="s">
        <v>178</v>
      </c>
      <c r="C105" s="3"/>
      <c r="D105" s="61"/>
      <c r="E105" s="6"/>
      <c r="F105" s="61">
        <f t="shared" si="21"/>
        <v>0</v>
      </c>
      <c r="G105" s="61"/>
      <c r="H105" s="61">
        <f t="shared" si="22"/>
        <v>0</v>
      </c>
      <c r="I105" s="12" t="s">
        <v>1</v>
      </c>
    </row>
    <row r="106" spans="1:9" x14ac:dyDescent="0.3">
      <c r="A106">
        <f t="shared" si="23"/>
        <v>8.0059999999999967</v>
      </c>
      <c r="B106" s="3" t="s">
        <v>90</v>
      </c>
      <c r="C106" s="3"/>
      <c r="D106" s="61"/>
      <c r="E106" s="6"/>
      <c r="F106" s="61">
        <f t="shared" si="21"/>
        <v>0</v>
      </c>
      <c r="G106" s="61"/>
      <c r="H106" s="61">
        <f t="shared" si="22"/>
        <v>0</v>
      </c>
      <c r="I106" s="12" t="s">
        <v>1</v>
      </c>
    </row>
    <row r="107" spans="1:9" x14ac:dyDescent="0.3">
      <c r="A107">
        <f t="shared" si="23"/>
        <v>8.0069999999999961</v>
      </c>
      <c r="B107" s="3" t="s">
        <v>179</v>
      </c>
      <c r="C107" s="3"/>
      <c r="D107" s="61"/>
      <c r="E107" s="6"/>
      <c r="F107" s="61">
        <f t="shared" si="21"/>
        <v>0</v>
      </c>
      <c r="G107" s="61"/>
      <c r="H107" s="61">
        <f t="shared" si="22"/>
        <v>0</v>
      </c>
      <c r="I107" s="12" t="s">
        <v>1</v>
      </c>
    </row>
    <row r="108" spans="1:9" x14ac:dyDescent="0.3">
      <c r="A108">
        <f t="shared" si="23"/>
        <v>8.0079999999999956</v>
      </c>
      <c r="B108" s="3" t="s">
        <v>180</v>
      </c>
      <c r="C108" s="3"/>
      <c r="D108" s="61"/>
      <c r="E108" s="6"/>
      <c r="F108" s="61">
        <f t="shared" si="21"/>
        <v>0</v>
      </c>
      <c r="G108" s="61"/>
      <c r="H108" s="61">
        <f t="shared" si="22"/>
        <v>0</v>
      </c>
      <c r="I108" s="12" t="s">
        <v>1</v>
      </c>
    </row>
    <row r="109" spans="1:9" x14ac:dyDescent="0.3">
      <c r="A109">
        <f t="shared" si="23"/>
        <v>8.008999999999995</v>
      </c>
      <c r="B109" s="3" t="s">
        <v>181</v>
      </c>
      <c r="C109" s="3"/>
      <c r="D109" s="61"/>
      <c r="E109" s="6"/>
      <c r="F109" s="61">
        <f t="shared" si="21"/>
        <v>0</v>
      </c>
      <c r="G109" s="61"/>
      <c r="H109" s="61">
        <f t="shared" si="22"/>
        <v>0</v>
      </c>
      <c r="I109" s="12" t="s">
        <v>1</v>
      </c>
    </row>
    <row r="110" spans="1:9" x14ac:dyDescent="0.3">
      <c r="A110">
        <f t="shared" si="23"/>
        <v>8.0099999999999945</v>
      </c>
      <c r="B110" s="3" t="s">
        <v>182</v>
      </c>
      <c r="C110" s="3"/>
      <c r="D110" s="61"/>
      <c r="E110" s="6"/>
      <c r="F110" s="61">
        <f t="shared" si="21"/>
        <v>0</v>
      </c>
      <c r="G110" s="61"/>
      <c r="H110" s="61">
        <f t="shared" si="22"/>
        <v>0</v>
      </c>
      <c r="I110" s="12" t="s">
        <v>1</v>
      </c>
    </row>
    <row r="111" spans="1:9" x14ac:dyDescent="0.3">
      <c r="A111">
        <f t="shared" si="23"/>
        <v>8.0109999999999939</v>
      </c>
      <c r="B111" s="3" t="s">
        <v>183</v>
      </c>
      <c r="C111" s="3"/>
      <c r="D111" s="61"/>
      <c r="E111" s="6"/>
      <c r="F111" s="61">
        <f t="shared" si="21"/>
        <v>0</v>
      </c>
      <c r="G111" s="61"/>
      <c r="H111" s="61">
        <f t="shared" si="22"/>
        <v>0</v>
      </c>
      <c r="I111" s="12" t="s">
        <v>1</v>
      </c>
    </row>
    <row r="112" spans="1:9" x14ac:dyDescent="0.3">
      <c r="A112">
        <f t="shared" si="23"/>
        <v>8.0119999999999933</v>
      </c>
      <c r="B112" s="3" t="s">
        <v>184</v>
      </c>
      <c r="C112" s="3"/>
      <c r="D112" s="61"/>
      <c r="E112" s="6"/>
      <c r="F112" s="61">
        <f t="shared" si="21"/>
        <v>0</v>
      </c>
      <c r="G112" s="61"/>
      <c r="H112" s="61">
        <f t="shared" si="22"/>
        <v>0</v>
      </c>
      <c r="I112" s="12" t="s">
        <v>1</v>
      </c>
    </row>
    <row r="113" spans="1:9" x14ac:dyDescent="0.3">
      <c r="A113">
        <f t="shared" si="23"/>
        <v>8.0129999999999928</v>
      </c>
      <c r="B113" s="3" t="s">
        <v>185</v>
      </c>
      <c r="C113" s="3"/>
      <c r="D113" s="61"/>
      <c r="E113" s="6"/>
      <c r="F113" s="61">
        <f t="shared" si="21"/>
        <v>0</v>
      </c>
      <c r="G113" s="61"/>
      <c r="H113" s="61">
        <f t="shared" si="22"/>
        <v>0</v>
      </c>
      <c r="I113" s="12" t="s">
        <v>1</v>
      </c>
    </row>
    <row r="114" spans="1:9" x14ac:dyDescent="0.3">
      <c r="B114" s="3"/>
      <c r="C114" s="3"/>
      <c r="D114" s="63"/>
      <c r="E114" s="7"/>
      <c r="F114" s="63"/>
      <c r="G114" s="63"/>
      <c r="H114" s="61">
        <f>SUM(H101:H113)</f>
        <v>0</v>
      </c>
      <c r="I114" s="12" t="s">
        <v>0</v>
      </c>
    </row>
    <row r="115" spans="1:9" x14ac:dyDescent="0.3">
      <c r="B115" s="2" t="s">
        <v>186</v>
      </c>
      <c r="C115" s="2"/>
      <c r="D115" s="64"/>
      <c r="E115" s="8"/>
      <c r="F115" s="64"/>
      <c r="G115" s="64"/>
      <c r="H115" s="64"/>
      <c r="I115" s="12" t="s">
        <v>0</v>
      </c>
    </row>
    <row r="116" spans="1:9" x14ac:dyDescent="0.3">
      <c r="A116">
        <v>9.0009999999999994</v>
      </c>
      <c r="B116" s="3" t="s">
        <v>85</v>
      </c>
      <c r="C116" s="3"/>
      <c r="D116" s="61">
        <v>10</v>
      </c>
      <c r="E116" s="6">
        <v>0.15</v>
      </c>
      <c r="F116" s="61">
        <f>D116*E116</f>
        <v>1.5</v>
      </c>
      <c r="G116" s="61">
        <v>10</v>
      </c>
      <c r="H116" s="61"/>
      <c r="I116" s="12" t="s">
        <v>1</v>
      </c>
    </row>
    <row r="117" spans="1:9" x14ac:dyDescent="0.3">
      <c r="A117">
        <f>A116+0.001</f>
        <v>9.0019999999999989</v>
      </c>
      <c r="B117" s="3" t="s">
        <v>86</v>
      </c>
      <c r="C117" s="3"/>
      <c r="D117" s="61"/>
      <c r="E117" s="6"/>
      <c r="F117" s="61">
        <f t="shared" ref="F117:F125" si="24">D117*E117</f>
        <v>0</v>
      </c>
      <c r="G117" s="61"/>
      <c r="H117" s="61">
        <f t="shared" ref="H117:H125" si="25">IF(F117=G117,F117)</f>
        <v>0</v>
      </c>
      <c r="I117" s="12" t="s">
        <v>1</v>
      </c>
    </row>
    <row r="118" spans="1:9" x14ac:dyDescent="0.3">
      <c r="A118">
        <f t="shared" ref="A118:A125" si="26">A117+0.001</f>
        <v>9.0029999999999983</v>
      </c>
      <c r="B118" s="4" t="s">
        <v>187</v>
      </c>
      <c r="C118" s="3"/>
      <c r="D118" s="61"/>
      <c r="E118" s="6"/>
      <c r="F118" s="61">
        <f t="shared" si="24"/>
        <v>0</v>
      </c>
      <c r="G118" s="61"/>
      <c r="H118" s="61">
        <f t="shared" si="25"/>
        <v>0</v>
      </c>
      <c r="I118" s="12" t="s">
        <v>1</v>
      </c>
    </row>
    <row r="119" spans="1:9" x14ac:dyDescent="0.3">
      <c r="A119">
        <f t="shared" si="26"/>
        <v>9.0039999999999978</v>
      </c>
      <c r="B119" s="3" t="s">
        <v>188</v>
      </c>
      <c r="C119" s="3"/>
      <c r="D119" s="61"/>
      <c r="E119" s="6"/>
      <c r="F119" s="61">
        <f t="shared" si="24"/>
        <v>0</v>
      </c>
      <c r="G119" s="61"/>
      <c r="H119" s="61">
        <f t="shared" si="25"/>
        <v>0</v>
      </c>
      <c r="I119" s="12" t="s">
        <v>1</v>
      </c>
    </row>
    <row r="120" spans="1:9" x14ac:dyDescent="0.3">
      <c r="A120">
        <f t="shared" si="26"/>
        <v>9.0049999999999972</v>
      </c>
      <c r="B120" s="3" t="s">
        <v>189</v>
      </c>
      <c r="C120" s="3"/>
      <c r="D120" s="61"/>
      <c r="E120" s="6"/>
      <c r="F120" s="61">
        <f t="shared" si="24"/>
        <v>0</v>
      </c>
      <c r="G120" s="61"/>
      <c r="H120" s="61">
        <f t="shared" si="25"/>
        <v>0</v>
      </c>
      <c r="I120" s="12" t="s">
        <v>1</v>
      </c>
    </row>
    <row r="121" spans="1:9" x14ac:dyDescent="0.3">
      <c r="A121">
        <f t="shared" si="26"/>
        <v>9.0059999999999967</v>
      </c>
      <c r="B121" s="3" t="s">
        <v>190</v>
      </c>
      <c r="C121" s="3"/>
      <c r="D121" s="61"/>
      <c r="E121" s="6"/>
      <c r="F121" s="61">
        <f t="shared" si="24"/>
        <v>0</v>
      </c>
      <c r="G121" s="61"/>
      <c r="H121" s="61">
        <f t="shared" si="25"/>
        <v>0</v>
      </c>
      <c r="I121" s="12" t="s">
        <v>1</v>
      </c>
    </row>
    <row r="122" spans="1:9" x14ac:dyDescent="0.3">
      <c r="A122">
        <f t="shared" si="26"/>
        <v>9.0069999999999961</v>
      </c>
      <c r="B122" s="3" t="s">
        <v>191</v>
      </c>
      <c r="C122" s="3"/>
      <c r="D122" s="61"/>
      <c r="E122" s="6"/>
      <c r="F122" s="61">
        <f t="shared" si="24"/>
        <v>0</v>
      </c>
      <c r="G122" s="61"/>
      <c r="H122" s="61">
        <f t="shared" si="25"/>
        <v>0</v>
      </c>
      <c r="I122" s="12" t="s">
        <v>1</v>
      </c>
    </row>
    <row r="123" spans="1:9" x14ac:dyDescent="0.3">
      <c r="A123">
        <f t="shared" si="26"/>
        <v>9.0079999999999956</v>
      </c>
      <c r="B123" s="3" t="s">
        <v>192</v>
      </c>
      <c r="C123" s="3"/>
      <c r="D123" s="61"/>
      <c r="E123" s="6"/>
      <c r="F123" s="61">
        <f t="shared" si="24"/>
        <v>0</v>
      </c>
      <c r="G123" s="61"/>
      <c r="H123" s="61">
        <f t="shared" si="25"/>
        <v>0</v>
      </c>
      <c r="I123" s="12" t="s">
        <v>1</v>
      </c>
    </row>
    <row r="124" spans="1:9" x14ac:dyDescent="0.3">
      <c r="A124">
        <f t="shared" si="26"/>
        <v>9.008999999999995</v>
      </c>
      <c r="B124" s="3" t="s">
        <v>193</v>
      </c>
      <c r="C124" s="3"/>
      <c r="D124" s="61"/>
      <c r="E124" s="6"/>
      <c r="F124" s="61">
        <f t="shared" si="24"/>
        <v>0</v>
      </c>
      <c r="G124" s="61"/>
      <c r="H124" s="61">
        <f t="shared" si="25"/>
        <v>0</v>
      </c>
      <c r="I124" s="12" t="s">
        <v>1</v>
      </c>
    </row>
    <row r="125" spans="1:9" x14ac:dyDescent="0.3">
      <c r="A125">
        <f t="shared" si="26"/>
        <v>9.0099999999999945</v>
      </c>
      <c r="B125" s="3" t="s">
        <v>194</v>
      </c>
      <c r="C125" s="3"/>
      <c r="D125" s="61"/>
      <c r="E125" s="6"/>
      <c r="F125" s="61">
        <f t="shared" si="24"/>
        <v>0</v>
      </c>
      <c r="G125" s="61"/>
      <c r="H125" s="61">
        <f t="shared" si="25"/>
        <v>0</v>
      </c>
      <c r="I125" s="12" t="s">
        <v>1</v>
      </c>
    </row>
    <row r="126" spans="1:9" x14ac:dyDescent="0.3">
      <c r="B126" s="3"/>
      <c r="C126" s="3"/>
      <c r="D126" s="63"/>
      <c r="E126" s="7"/>
      <c r="F126" s="63"/>
      <c r="G126" s="63"/>
      <c r="H126" s="61">
        <f>SUM(H116:H125)</f>
        <v>0</v>
      </c>
      <c r="I126" s="12"/>
    </row>
    <row r="127" spans="1:9" x14ac:dyDescent="0.3">
      <c r="B127" s="2" t="s">
        <v>82</v>
      </c>
      <c r="C127" s="2"/>
      <c r="D127" s="64"/>
      <c r="E127" s="8"/>
      <c r="F127" s="64"/>
      <c r="G127" s="64"/>
      <c r="H127" s="64"/>
      <c r="I127" s="12"/>
    </row>
    <row r="128" spans="1:9" x14ac:dyDescent="0.3">
      <c r="A128">
        <v>10.000999999999999</v>
      </c>
      <c r="B128" s="3" t="s">
        <v>83</v>
      </c>
      <c r="C128" s="3"/>
      <c r="D128" s="61">
        <v>10</v>
      </c>
      <c r="E128" s="6">
        <v>0.15</v>
      </c>
      <c r="F128" s="61">
        <f>D128*E128</f>
        <v>1.5</v>
      </c>
      <c r="G128" s="61">
        <v>10</v>
      </c>
      <c r="H128" s="61"/>
      <c r="I128" s="12" t="s">
        <v>1</v>
      </c>
    </row>
    <row r="129" spans="1:9" x14ac:dyDescent="0.3">
      <c r="A129">
        <f>A128+0.001</f>
        <v>10.001999999999999</v>
      </c>
      <c r="B129" s="3" t="s">
        <v>84</v>
      </c>
      <c r="C129" s="3"/>
      <c r="D129" s="61"/>
      <c r="E129" s="6"/>
      <c r="F129" s="61">
        <f t="shared" ref="F129:F136" si="27">D129*E129</f>
        <v>0</v>
      </c>
      <c r="G129" s="61"/>
      <c r="H129" s="61">
        <f t="shared" ref="H129:H136" si="28">IF(F129=G129,F129)</f>
        <v>0</v>
      </c>
      <c r="I129" s="12" t="s">
        <v>1</v>
      </c>
    </row>
    <row r="130" spans="1:9" x14ac:dyDescent="0.3">
      <c r="A130">
        <f t="shared" ref="A130:A136" si="29">A129+0.001</f>
        <v>10.002999999999998</v>
      </c>
      <c r="B130" s="4" t="s">
        <v>195</v>
      </c>
      <c r="C130" s="3"/>
      <c r="D130" s="61"/>
      <c r="E130" s="6"/>
      <c r="F130" s="61">
        <f t="shared" si="27"/>
        <v>0</v>
      </c>
      <c r="G130" s="61"/>
      <c r="H130" s="61">
        <f t="shared" si="28"/>
        <v>0</v>
      </c>
      <c r="I130" s="12" t="s">
        <v>1</v>
      </c>
    </row>
    <row r="131" spans="1:9" x14ac:dyDescent="0.3">
      <c r="A131">
        <f t="shared" si="29"/>
        <v>10.003999999999998</v>
      </c>
      <c r="B131" s="3" t="s">
        <v>196</v>
      </c>
      <c r="C131" s="3"/>
      <c r="D131" s="61"/>
      <c r="E131" s="6"/>
      <c r="F131" s="61">
        <f t="shared" si="27"/>
        <v>0</v>
      </c>
      <c r="G131" s="61"/>
      <c r="H131" s="61">
        <f t="shared" si="28"/>
        <v>0</v>
      </c>
      <c r="I131" s="12" t="s">
        <v>1</v>
      </c>
    </row>
    <row r="132" spans="1:9" x14ac:dyDescent="0.3">
      <c r="A132">
        <f t="shared" si="29"/>
        <v>10.004999999999997</v>
      </c>
      <c r="B132" s="3" t="s">
        <v>197</v>
      </c>
      <c r="C132" s="3"/>
      <c r="D132" s="61"/>
      <c r="E132" s="6"/>
      <c r="F132" s="61">
        <f t="shared" si="27"/>
        <v>0</v>
      </c>
      <c r="G132" s="61"/>
      <c r="H132" s="61">
        <f t="shared" si="28"/>
        <v>0</v>
      </c>
      <c r="I132" s="12" t="s">
        <v>1</v>
      </c>
    </row>
    <row r="133" spans="1:9" x14ac:dyDescent="0.3">
      <c r="A133">
        <f t="shared" si="29"/>
        <v>10.005999999999997</v>
      </c>
      <c r="B133" s="3" t="s">
        <v>198</v>
      </c>
      <c r="C133" s="3"/>
      <c r="D133" s="61"/>
      <c r="E133" s="6"/>
      <c r="F133" s="61">
        <f t="shared" si="27"/>
        <v>0</v>
      </c>
      <c r="G133" s="61"/>
      <c r="H133" s="61">
        <f t="shared" si="28"/>
        <v>0</v>
      </c>
      <c r="I133" s="12" t="s">
        <v>1</v>
      </c>
    </row>
    <row r="134" spans="1:9" x14ac:dyDescent="0.3">
      <c r="A134">
        <f t="shared" si="29"/>
        <v>10.006999999999996</v>
      </c>
      <c r="B134" s="3" t="s">
        <v>199</v>
      </c>
      <c r="C134" s="3"/>
      <c r="D134" s="61"/>
      <c r="E134" s="6"/>
      <c r="F134" s="61">
        <f t="shared" si="27"/>
        <v>0</v>
      </c>
      <c r="G134" s="61"/>
      <c r="H134" s="61">
        <f t="shared" si="28"/>
        <v>0</v>
      </c>
      <c r="I134" s="12" t="s">
        <v>1</v>
      </c>
    </row>
    <row r="135" spans="1:9" x14ac:dyDescent="0.3">
      <c r="A135">
        <f t="shared" si="29"/>
        <v>10.007999999999996</v>
      </c>
      <c r="B135" s="3" t="s">
        <v>200</v>
      </c>
      <c r="C135" s="3"/>
      <c r="D135" s="61"/>
      <c r="E135" s="6"/>
      <c r="F135" s="61">
        <f t="shared" si="27"/>
        <v>0</v>
      </c>
      <c r="G135" s="61"/>
      <c r="H135" s="61">
        <f t="shared" si="28"/>
        <v>0</v>
      </c>
      <c r="I135" s="12" t="s">
        <v>1</v>
      </c>
    </row>
    <row r="136" spans="1:9" x14ac:dyDescent="0.3">
      <c r="A136">
        <f t="shared" si="29"/>
        <v>10.008999999999995</v>
      </c>
      <c r="B136" s="3" t="s">
        <v>201</v>
      </c>
      <c r="C136" s="3"/>
      <c r="D136" s="61"/>
      <c r="E136" s="6"/>
      <c r="F136" s="61">
        <f t="shared" si="27"/>
        <v>0</v>
      </c>
      <c r="G136" s="61"/>
      <c r="H136" s="61">
        <f t="shared" si="28"/>
        <v>0</v>
      </c>
      <c r="I136" s="12" t="s">
        <v>1</v>
      </c>
    </row>
    <row r="137" spans="1:9" x14ac:dyDescent="0.3">
      <c r="B137" s="3"/>
      <c r="C137" s="3"/>
      <c r="D137" s="63"/>
      <c r="E137" s="7"/>
      <c r="F137" s="63"/>
      <c r="G137" s="63"/>
      <c r="H137" s="61">
        <f>SUM(H128:H136)</f>
        <v>0</v>
      </c>
      <c r="I137" s="12"/>
    </row>
    <row r="138" spans="1:9" x14ac:dyDescent="0.3">
      <c r="B138" s="2" t="s">
        <v>77</v>
      </c>
      <c r="C138" s="2"/>
      <c r="D138" s="64"/>
      <c r="E138" s="8"/>
      <c r="F138" s="64"/>
      <c r="G138" s="64"/>
      <c r="H138" s="64"/>
      <c r="I138" s="12" t="s">
        <v>0</v>
      </c>
    </row>
    <row r="139" spans="1:9" x14ac:dyDescent="0.3">
      <c r="A139">
        <v>11.000999999999999</v>
      </c>
      <c r="B139" s="3" t="s">
        <v>73</v>
      </c>
      <c r="C139" s="3"/>
      <c r="D139" s="61">
        <v>10</v>
      </c>
      <c r="E139" s="6">
        <v>0.15</v>
      </c>
      <c r="F139" s="61">
        <f>D139*E139</f>
        <v>1.5</v>
      </c>
      <c r="G139" s="61">
        <v>10</v>
      </c>
      <c r="H139" s="61"/>
      <c r="I139" s="12" t="s">
        <v>1</v>
      </c>
    </row>
    <row r="140" spans="1:9" x14ac:dyDescent="0.3">
      <c r="A140">
        <f>A139+0.001</f>
        <v>11.001999999999999</v>
      </c>
      <c r="B140" s="3" t="s">
        <v>74</v>
      </c>
      <c r="C140" s="3"/>
      <c r="D140" s="61"/>
      <c r="E140" s="6"/>
      <c r="F140" s="61">
        <f t="shared" ref="F140:F142" si="30">D140*E140</f>
        <v>0</v>
      </c>
      <c r="G140" s="61"/>
      <c r="H140" s="61">
        <f t="shared" ref="H140:H142" si="31">IF(F140=G140,F140)</f>
        <v>0</v>
      </c>
      <c r="I140" s="12" t="s">
        <v>1</v>
      </c>
    </row>
    <row r="141" spans="1:9" x14ac:dyDescent="0.3">
      <c r="A141">
        <f t="shared" ref="A141:A142" si="32">A140+0.001</f>
        <v>11.002999999999998</v>
      </c>
      <c r="B141" s="4" t="s">
        <v>75</v>
      </c>
      <c r="C141" s="3"/>
      <c r="D141" s="61"/>
      <c r="E141" s="6"/>
      <c r="F141" s="61">
        <f t="shared" si="30"/>
        <v>0</v>
      </c>
      <c r="G141" s="61"/>
      <c r="H141" s="61">
        <f t="shared" si="31"/>
        <v>0</v>
      </c>
      <c r="I141" s="12" t="s">
        <v>1</v>
      </c>
    </row>
    <row r="142" spans="1:9" x14ac:dyDescent="0.3">
      <c r="A142">
        <f t="shared" si="32"/>
        <v>11.003999999999998</v>
      </c>
      <c r="B142" s="3" t="s">
        <v>76</v>
      </c>
      <c r="C142" s="3"/>
      <c r="D142" s="61"/>
      <c r="E142" s="6"/>
      <c r="F142" s="61">
        <f t="shared" si="30"/>
        <v>0</v>
      </c>
      <c r="G142" s="61"/>
      <c r="H142" s="61">
        <f t="shared" si="31"/>
        <v>0</v>
      </c>
      <c r="I142" s="12" t="s">
        <v>1</v>
      </c>
    </row>
    <row r="143" spans="1:9" x14ac:dyDescent="0.3">
      <c r="B143" s="3"/>
      <c r="C143" s="3"/>
      <c r="D143" s="63"/>
      <c r="E143" s="7"/>
      <c r="F143" s="63"/>
      <c r="G143" s="63"/>
      <c r="H143" s="61">
        <f>SUM(H139:H142)</f>
        <v>0</v>
      </c>
      <c r="I143" s="12"/>
    </row>
    <row r="144" spans="1:9" x14ac:dyDescent="0.3">
      <c r="B144" s="2" t="s">
        <v>78</v>
      </c>
      <c r="C144" s="2"/>
      <c r="D144" s="64"/>
      <c r="E144" s="8"/>
      <c r="F144" s="64"/>
      <c r="G144" s="64"/>
      <c r="H144" s="64"/>
      <c r="I144" s="12"/>
    </row>
    <row r="145" spans="1:9" x14ac:dyDescent="0.3">
      <c r="A145">
        <v>12.000999999999999</v>
      </c>
      <c r="B145" s="3" t="s">
        <v>69</v>
      </c>
      <c r="C145" s="3"/>
      <c r="D145" s="61">
        <v>10</v>
      </c>
      <c r="E145" s="6">
        <v>0.15</v>
      </c>
      <c r="F145" s="61">
        <f>D145*E145</f>
        <v>1.5</v>
      </c>
      <c r="G145" s="61">
        <v>10</v>
      </c>
      <c r="H145" s="61"/>
      <c r="I145" s="12" t="s">
        <v>1</v>
      </c>
    </row>
    <row r="146" spans="1:9" x14ac:dyDescent="0.3">
      <c r="A146">
        <f>A145+0.001</f>
        <v>12.001999999999999</v>
      </c>
      <c r="B146" s="3" t="s">
        <v>70</v>
      </c>
      <c r="C146" s="3"/>
      <c r="D146" s="61"/>
      <c r="E146" s="6"/>
      <c r="F146" s="61">
        <f t="shared" ref="F146:F160" si="33">D146*E146</f>
        <v>0</v>
      </c>
      <c r="G146" s="61"/>
      <c r="H146" s="61">
        <f t="shared" ref="H146:H160" si="34">IF(F146=G146,F146)</f>
        <v>0</v>
      </c>
      <c r="I146" s="12" t="s">
        <v>1</v>
      </c>
    </row>
    <row r="147" spans="1:9" x14ac:dyDescent="0.3">
      <c r="A147">
        <f t="shared" ref="A147:A160" si="35">A146+0.001</f>
        <v>12.002999999999998</v>
      </c>
      <c r="B147" s="4" t="s">
        <v>71</v>
      </c>
      <c r="C147" s="3"/>
      <c r="D147" s="61"/>
      <c r="E147" s="6"/>
      <c r="F147" s="61">
        <f t="shared" si="33"/>
        <v>0</v>
      </c>
      <c r="G147" s="61"/>
      <c r="H147" s="61">
        <f t="shared" si="34"/>
        <v>0</v>
      </c>
      <c r="I147" s="12" t="s">
        <v>1</v>
      </c>
    </row>
    <row r="148" spans="1:9" x14ac:dyDescent="0.3">
      <c r="A148">
        <f t="shared" si="35"/>
        <v>12.003999999999998</v>
      </c>
      <c r="B148" s="3" t="s">
        <v>72</v>
      </c>
      <c r="C148" s="3"/>
      <c r="D148" s="61"/>
      <c r="E148" s="6"/>
      <c r="F148" s="61">
        <f t="shared" si="33"/>
        <v>0</v>
      </c>
      <c r="G148" s="61"/>
      <c r="H148" s="61">
        <f t="shared" si="34"/>
        <v>0</v>
      </c>
      <c r="I148" s="12" t="s">
        <v>1</v>
      </c>
    </row>
    <row r="149" spans="1:9" x14ac:dyDescent="0.3">
      <c r="A149">
        <f t="shared" si="35"/>
        <v>12.004999999999997</v>
      </c>
      <c r="B149" s="3" t="s">
        <v>202</v>
      </c>
      <c r="C149" s="3"/>
      <c r="D149" s="61"/>
      <c r="E149" s="6"/>
      <c r="F149" s="61">
        <f t="shared" si="33"/>
        <v>0</v>
      </c>
      <c r="G149" s="61"/>
      <c r="H149" s="61">
        <f t="shared" si="34"/>
        <v>0</v>
      </c>
      <c r="I149" s="12" t="s">
        <v>1</v>
      </c>
    </row>
    <row r="150" spans="1:9" x14ac:dyDescent="0.3">
      <c r="A150">
        <f t="shared" si="35"/>
        <v>12.005999999999997</v>
      </c>
      <c r="B150" s="3" t="s">
        <v>203</v>
      </c>
      <c r="C150" s="3"/>
      <c r="D150" s="61"/>
      <c r="E150" s="6"/>
      <c r="F150" s="61">
        <f t="shared" si="33"/>
        <v>0</v>
      </c>
      <c r="G150" s="61"/>
      <c r="H150" s="61">
        <f t="shared" si="34"/>
        <v>0</v>
      </c>
      <c r="I150" s="12" t="s">
        <v>1</v>
      </c>
    </row>
    <row r="151" spans="1:9" x14ac:dyDescent="0.3">
      <c r="A151">
        <f t="shared" si="35"/>
        <v>12.006999999999996</v>
      </c>
      <c r="B151" s="3" t="s">
        <v>204</v>
      </c>
      <c r="C151" s="3"/>
      <c r="D151" s="61"/>
      <c r="E151" s="6"/>
      <c r="F151" s="61">
        <f t="shared" si="33"/>
        <v>0</v>
      </c>
      <c r="G151" s="61"/>
      <c r="H151" s="61">
        <f t="shared" si="34"/>
        <v>0</v>
      </c>
      <c r="I151" s="12" t="s">
        <v>1</v>
      </c>
    </row>
    <row r="152" spans="1:9" x14ac:dyDescent="0.3">
      <c r="A152">
        <f t="shared" si="35"/>
        <v>12.007999999999996</v>
      </c>
      <c r="B152" s="3" t="s">
        <v>205</v>
      </c>
      <c r="C152" s="3"/>
      <c r="D152" s="61"/>
      <c r="E152" s="6"/>
      <c r="F152" s="61">
        <f t="shared" si="33"/>
        <v>0</v>
      </c>
      <c r="G152" s="61"/>
      <c r="H152" s="61">
        <f t="shared" si="34"/>
        <v>0</v>
      </c>
      <c r="I152" s="12" t="s">
        <v>1</v>
      </c>
    </row>
    <row r="153" spans="1:9" x14ac:dyDescent="0.3">
      <c r="A153">
        <f t="shared" si="35"/>
        <v>12.008999999999995</v>
      </c>
      <c r="B153" s="3" t="s">
        <v>206</v>
      </c>
      <c r="C153" s="3"/>
      <c r="D153" s="61"/>
      <c r="E153" s="6"/>
      <c r="F153" s="61">
        <f t="shared" si="33"/>
        <v>0</v>
      </c>
      <c r="G153" s="61"/>
      <c r="H153" s="61">
        <f t="shared" si="34"/>
        <v>0</v>
      </c>
      <c r="I153" s="12" t="s">
        <v>1</v>
      </c>
    </row>
    <row r="154" spans="1:9" x14ac:dyDescent="0.3">
      <c r="A154">
        <f t="shared" si="35"/>
        <v>12.009999999999994</v>
      </c>
      <c r="B154" s="3" t="s">
        <v>207</v>
      </c>
      <c r="C154" s="3"/>
      <c r="D154" s="61"/>
      <c r="E154" s="6"/>
      <c r="F154" s="61">
        <f t="shared" si="33"/>
        <v>0</v>
      </c>
      <c r="G154" s="61"/>
      <c r="H154" s="61">
        <f t="shared" si="34"/>
        <v>0</v>
      </c>
      <c r="I154" s="12" t="s">
        <v>1</v>
      </c>
    </row>
    <row r="155" spans="1:9" x14ac:dyDescent="0.3">
      <c r="A155">
        <f t="shared" si="35"/>
        <v>12.010999999999994</v>
      </c>
      <c r="B155" s="3" t="s">
        <v>208</v>
      </c>
      <c r="C155" s="3"/>
      <c r="D155" s="61"/>
      <c r="E155" s="6"/>
      <c r="F155" s="61">
        <f t="shared" si="33"/>
        <v>0</v>
      </c>
      <c r="G155" s="61"/>
      <c r="H155" s="61">
        <f t="shared" si="34"/>
        <v>0</v>
      </c>
      <c r="I155" s="12" t="s">
        <v>1</v>
      </c>
    </row>
    <row r="156" spans="1:9" x14ac:dyDescent="0.3">
      <c r="A156">
        <f t="shared" si="35"/>
        <v>12.011999999999993</v>
      </c>
      <c r="B156" s="3" t="s">
        <v>209</v>
      </c>
      <c r="C156" s="3"/>
      <c r="D156" s="61"/>
      <c r="E156" s="6"/>
      <c r="F156" s="61">
        <f t="shared" si="33"/>
        <v>0</v>
      </c>
      <c r="G156" s="61"/>
      <c r="H156" s="61">
        <f t="shared" si="34"/>
        <v>0</v>
      </c>
      <c r="I156" s="12" t="s">
        <v>1</v>
      </c>
    </row>
    <row r="157" spans="1:9" x14ac:dyDescent="0.3">
      <c r="A157">
        <f t="shared" si="35"/>
        <v>12.012999999999993</v>
      </c>
      <c r="B157" s="3" t="s">
        <v>210</v>
      </c>
      <c r="C157" s="3"/>
      <c r="D157" s="61"/>
      <c r="E157" s="6"/>
      <c r="F157" s="61">
        <f t="shared" si="33"/>
        <v>0</v>
      </c>
      <c r="G157" s="61"/>
      <c r="H157" s="61">
        <f t="shared" si="34"/>
        <v>0</v>
      </c>
      <c r="I157" s="12" t="s">
        <v>1</v>
      </c>
    </row>
    <row r="158" spans="1:9" x14ac:dyDescent="0.3">
      <c r="A158">
        <f t="shared" si="35"/>
        <v>12.013999999999992</v>
      </c>
      <c r="B158" s="3" t="s">
        <v>211</v>
      </c>
      <c r="C158" s="3"/>
      <c r="D158" s="61"/>
      <c r="E158" s="6"/>
      <c r="F158" s="61">
        <f t="shared" si="33"/>
        <v>0</v>
      </c>
      <c r="G158" s="61"/>
      <c r="H158" s="61">
        <f t="shared" si="34"/>
        <v>0</v>
      </c>
      <c r="I158" s="12" t="s">
        <v>1</v>
      </c>
    </row>
    <row r="159" spans="1:9" x14ac:dyDescent="0.3">
      <c r="A159">
        <f t="shared" si="35"/>
        <v>12.014999999999992</v>
      </c>
      <c r="B159" s="3" t="s">
        <v>212</v>
      </c>
      <c r="C159" s="3"/>
      <c r="D159" s="61"/>
      <c r="E159" s="6"/>
      <c r="F159" s="61">
        <f t="shared" si="33"/>
        <v>0</v>
      </c>
      <c r="G159" s="61"/>
      <c r="H159" s="61">
        <f t="shared" si="34"/>
        <v>0</v>
      </c>
      <c r="I159" s="12" t="s">
        <v>1</v>
      </c>
    </row>
    <row r="160" spans="1:9" x14ac:dyDescent="0.3">
      <c r="A160">
        <f t="shared" si="35"/>
        <v>12.015999999999991</v>
      </c>
      <c r="B160" s="3" t="s">
        <v>213</v>
      </c>
      <c r="C160" s="3"/>
      <c r="D160" s="61"/>
      <c r="E160" s="6"/>
      <c r="F160" s="61">
        <f t="shared" si="33"/>
        <v>0</v>
      </c>
      <c r="G160" s="61"/>
      <c r="H160" s="61">
        <f t="shared" si="34"/>
        <v>0</v>
      </c>
      <c r="I160" s="12" t="s">
        <v>1</v>
      </c>
    </row>
    <row r="161" spans="1:9" x14ac:dyDescent="0.3">
      <c r="B161" s="3"/>
      <c r="C161" s="3"/>
      <c r="D161" s="63"/>
      <c r="E161" s="7"/>
      <c r="F161" s="63"/>
      <c r="G161" s="63"/>
      <c r="H161" s="61">
        <f>SUM(H145:H160)</f>
        <v>0</v>
      </c>
      <c r="I161" s="12" t="s">
        <v>0</v>
      </c>
    </row>
    <row r="162" spans="1:9" x14ac:dyDescent="0.3">
      <c r="B162" s="2" t="s">
        <v>79</v>
      </c>
      <c r="C162" s="2"/>
      <c r="D162" s="64"/>
      <c r="E162" s="8"/>
      <c r="F162" s="64"/>
      <c r="G162" s="64"/>
      <c r="H162" s="64"/>
      <c r="I162" s="12" t="s">
        <v>0</v>
      </c>
    </row>
    <row r="163" spans="1:9" x14ac:dyDescent="0.3">
      <c r="A163">
        <v>13.000999999999999</v>
      </c>
      <c r="B163" s="3" t="s">
        <v>65</v>
      </c>
      <c r="C163" s="3"/>
      <c r="D163" s="61">
        <v>10</v>
      </c>
      <c r="E163" s="6">
        <v>0.15</v>
      </c>
      <c r="F163" s="61">
        <f>D163*E163</f>
        <v>1.5</v>
      </c>
      <c r="G163" s="61">
        <v>10</v>
      </c>
      <c r="H163" s="61"/>
      <c r="I163" s="12" t="s">
        <v>1</v>
      </c>
    </row>
    <row r="164" spans="1:9" x14ac:dyDescent="0.3">
      <c r="A164">
        <f>A163+0.001</f>
        <v>13.001999999999999</v>
      </c>
      <c r="B164" s="3" t="s">
        <v>66</v>
      </c>
      <c r="C164" s="3"/>
      <c r="D164" s="61"/>
      <c r="E164" s="6"/>
      <c r="F164" s="61">
        <f t="shared" ref="F164:F174" si="36">D164*E164</f>
        <v>0</v>
      </c>
      <c r="G164" s="61"/>
      <c r="H164" s="61">
        <f t="shared" ref="H164:H174" si="37">IF(F164=G164,F164)</f>
        <v>0</v>
      </c>
      <c r="I164" s="12" t="s">
        <v>1</v>
      </c>
    </row>
    <row r="165" spans="1:9" x14ac:dyDescent="0.3">
      <c r="A165">
        <f t="shared" ref="A165:A174" si="38">A164+0.001</f>
        <v>13.002999999999998</v>
      </c>
      <c r="B165" s="4" t="s">
        <v>67</v>
      </c>
      <c r="C165" s="3"/>
      <c r="D165" s="61"/>
      <c r="E165" s="6"/>
      <c r="F165" s="61">
        <f t="shared" si="36"/>
        <v>0</v>
      </c>
      <c r="G165" s="61"/>
      <c r="H165" s="61">
        <f t="shared" si="37"/>
        <v>0</v>
      </c>
      <c r="I165" s="12" t="s">
        <v>1</v>
      </c>
    </row>
    <row r="166" spans="1:9" x14ac:dyDescent="0.3">
      <c r="A166">
        <f t="shared" si="38"/>
        <v>13.003999999999998</v>
      </c>
      <c r="B166" s="3" t="s">
        <v>68</v>
      </c>
      <c r="C166" s="3"/>
      <c r="D166" s="61"/>
      <c r="E166" s="6"/>
      <c r="F166" s="61">
        <f t="shared" si="36"/>
        <v>0</v>
      </c>
      <c r="G166" s="61"/>
      <c r="H166" s="61">
        <f t="shared" si="37"/>
        <v>0</v>
      </c>
      <c r="I166" s="12" t="s">
        <v>1</v>
      </c>
    </row>
    <row r="167" spans="1:9" x14ac:dyDescent="0.3">
      <c r="A167">
        <f t="shared" si="38"/>
        <v>13.004999999999997</v>
      </c>
      <c r="B167" s="3" t="s">
        <v>214</v>
      </c>
      <c r="C167" s="3"/>
      <c r="D167" s="61"/>
      <c r="E167" s="6"/>
      <c r="F167" s="61">
        <f t="shared" si="36"/>
        <v>0</v>
      </c>
      <c r="G167" s="61"/>
      <c r="H167" s="61">
        <f t="shared" si="37"/>
        <v>0</v>
      </c>
      <c r="I167" s="12" t="s">
        <v>1</v>
      </c>
    </row>
    <row r="168" spans="1:9" x14ac:dyDescent="0.3">
      <c r="A168">
        <f t="shared" si="38"/>
        <v>13.005999999999997</v>
      </c>
      <c r="B168" s="3" t="s">
        <v>215</v>
      </c>
      <c r="C168" s="3"/>
      <c r="D168" s="61"/>
      <c r="E168" s="6"/>
      <c r="F168" s="61">
        <f t="shared" si="36"/>
        <v>0</v>
      </c>
      <c r="G168" s="61"/>
      <c r="H168" s="61">
        <f t="shared" si="37"/>
        <v>0</v>
      </c>
      <c r="I168" s="12" t="s">
        <v>1</v>
      </c>
    </row>
    <row r="169" spans="1:9" x14ac:dyDescent="0.3">
      <c r="A169">
        <f t="shared" si="38"/>
        <v>13.006999999999996</v>
      </c>
      <c r="B169" s="3" t="s">
        <v>216</v>
      </c>
      <c r="C169" s="3"/>
      <c r="D169" s="61"/>
      <c r="E169" s="6"/>
      <c r="F169" s="61">
        <f t="shared" si="36"/>
        <v>0</v>
      </c>
      <c r="G169" s="61"/>
      <c r="H169" s="61">
        <f t="shared" si="37"/>
        <v>0</v>
      </c>
      <c r="I169" s="12" t="s">
        <v>1</v>
      </c>
    </row>
    <row r="170" spans="1:9" x14ac:dyDescent="0.3">
      <c r="A170">
        <f t="shared" si="38"/>
        <v>13.007999999999996</v>
      </c>
      <c r="B170" s="3" t="s">
        <v>217</v>
      </c>
      <c r="C170" s="3"/>
      <c r="D170" s="61"/>
      <c r="E170" s="6"/>
      <c r="F170" s="61">
        <f t="shared" si="36"/>
        <v>0</v>
      </c>
      <c r="G170" s="61"/>
      <c r="H170" s="61">
        <f t="shared" si="37"/>
        <v>0</v>
      </c>
      <c r="I170" s="12" t="s">
        <v>1</v>
      </c>
    </row>
    <row r="171" spans="1:9" x14ac:dyDescent="0.3">
      <c r="A171">
        <f t="shared" si="38"/>
        <v>13.008999999999995</v>
      </c>
      <c r="B171" s="3" t="s">
        <v>218</v>
      </c>
      <c r="C171" s="3"/>
      <c r="D171" s="61"/>
      <c r="E171" s="6"/>
      <c r="F171" s="61">
        <f t="shared" si="36"/>
        <v>0</v>
      </c>
      <c r="G171" s="61"/>
      <c r="H171" s="61">
        <f t="shared" si="37"/>
        <v>0</v>
      </c>
      <c r="I171" s="12" t="s">
        <v>1</v>
      </c>
    </row>
    <row r="172" spans="1:9" x14ac:dyDescent="0.3">
      <c r="A172">
        <f t="shared" si="38"/>
        <v>13.009999999999994</v>
      </c>
      <c r="B172" s="3" t="s">
        <v>219</v>
      </c>
      <c r="C172" s="3"/>
      <c r="D172" s="61"/>
      <c r="E172" s="6"/>
      <c r="F172" s="61">
        <f t="shared" si="36"/>
        <v>0</v>
      </c>
      <c r="G172" s="61"/>
      <c r="H172" s="61">
        <f t="shared" si="37"/>
        <v>0</v>
      </c>
      <c r="I172" s="12" t="s">
        <v>1</v>
      </c>
    </row>
    <row r="173" spans="1:9" x14ac:dyDescent="0.3">
      <c r="A173">
        <f t="shared" si="38"/>
        <v>13.010999999999994</v>
      </c>
      <c r="B173" s="3" t="s">
        <v>220</v>
      </c>
      <c r="C173" s="3"/>
      <c r="D173" s="61"/>
      <c r="E173" s="6"/>
      <c r="F173" s="61">
        <f t="shared" si="36"/>
        <v>0</v>
      </c>
      <c r="G173" s="61"/>
      <c r="H173" s="61">
        <f t="shared" si="37"/>
        <v>0</v>
      </c>
      <c r="I173" s="12" t="s">
        <v>1</v>
      </c>
    </row>
    <row r="174" spans="1:9" x14ac:dyDescent="0.3">
      <c r="A174">
        <f t="shared" si="38"/>
        <v>13.011999999999993</v>
      </c>
      <c r="B174" s="3" t="s">
        <v>221</v>
      </c>
      <c r="C174" s="3"/>
      <c r="D174" s="61"/>
      <c r="E174" s="6"/>
      <c r="F174" s="61">
        <f t="shared" si="36"/>
        <v>0</v>
      </c>
      <c r="G174" s="61"/>
      <c r="H174" s="61">
        <f t="shared" si="37"/>
        <v>0</v>
      </c>
      <c r="I174" s="12" t="s">
        <v>1</v>
      </c>
    </row>
    <row r="175" spans="1:9" x14ac:dyDescent="0.3">
      <c r="B175" s="3"/>
      <c r="C175" s="3"/>
      <c r="D175" s="63"/>
      <c r="E175" s="7"/>
      <c r="F175" s="63"/>
      <c r="G175" s="63"/>
      <c r="H175" s="61">
        <f>SUM(H163:H174)</f>
        <v>0</v>
      </c>
      <c r="I175" s="12"/>
    </row>
    <row r="176" spans="1:9" x14ac:dyDescent="0.3">
      <c r="B176" s="2" t="s">
        <v>80</v>
      </c>
      <c r="C176" s="2"/>
      <c r="D176" s="64"/>
      <c r="E176" s="8"/>
      <c r="F176" s="64"/>
      <c r="G176" s="64"/>
      <c r="H176" s="64"/>
      <c r="I176" s="12"/>
    </row>
    <row r="177" spans="1:9" x14ac:dyDescent="0.3">
      <c r="A177">
        <v>14.000999999999999</v>
      </c>
      <c r="B177" s="3" t="s">
        <v>63</v>
      </c>
      <c r="C177" s="3"/>
      <c r="D177" s="61">
        <v>10</v>
      </c>
      <c r="E177" s="6">
        <v>0.15</v>
      </c>
      <c r="F177" s="61">
        <f>D177*E177</f>
        <v>1.5</v>
      </c>
      <c r="G177" s="61">
        <v>10</v>
      </c>
      <c r="H177" s="61"/>
      <c r="I177" s="12" t="s">
        <v>1</v>
      </c>
    </row>
    <row r="178" spans="1:9" x14ac:dyDescent="0.3">
      <c r="A178">
        <f>A177+0.001</f>
        <v>14.001999999999999</v>
      </c>
      <c r="B178" s="3" t="s">
        <v>222</v>
      </c>
      <c r="C178" s="3"/>
      <c r="D178" s="61"/>
      <c r="E178" s="6"/>
      <c r="F178" s="61"/>
      <c r="G178" s="61"/>
      <c r="H178" s="61">
        <f t="shared" ref="H178:H180" si="39">IF(F178=G178,F178)</f>
        <v>0</v>
      </c>
      <c r="I178" s="12" t="s">
        <v>1</v>
      </c>
    </row>
    <row r="179" spans="1:9" x14ac:dyDescent="0.3">
      <c r="A179">
        <f t="shared" ref="A179:A180" si="40">A178+0.001</f>
        <v>14.002999999999998</v>
      </c>
      <c r="B179" s="4" t="s">
        <v>223</v>
      </c>
      <c r="C179" s="3"/>
      <c r="D179" s="61"/>
      <c r="E179" s="6"/>
      <c r="F179" s="61"/>
      <c r="G179" s="61"/>
      <c r="H179" s="61">
        <f t="shared" si="39"/>
        <v>0</v>
      </c>
      <c r="I179" s="12" t="s">
        <v>1</v>
      </c>
    </row>
    <row r="180" spans="1:9" x14ac:dyDescent="0.3">
      <c r="A180">
        <f t="shared" si="40"/>
        <v>14.003999999999998</v>
      </c>
      <c r="B180" s="3" t="s">
        <v>64</v>
      </c>
      <c r="C180" s="3"/>
      <c r="D180" s="61"/>
      <c r="E180" s="6"/>
      <c r="F180" s="61"/>
      <c r="G180" s="61"/>
      <c r="H180" s="61">
        <f t="shared" si="39"/>
        <v>0</v>
      </c>
      <c r="I180" s="12" t="s">
        <v>1</v>
      </c>
    </row>
    <row r="181" spans="1:9" x14ac:dyDescent="0.3">
      <c r="B181" s="3"/>
      <c r="C181" s="3"/>
      <c r="D181" s="63"/>
      <c r="E181" s="7"/>
      <c r="F181" s="63"/>
      <c r="G181" s="63"/>
      <c r="H181" s="61">
        <f>SUM(H177:H180)</f>
        <v>0</v>
      </c>
      <c r="I181" s="12"/>
    </row>
    <row r="182" spans="1:9" x14ac:dyDescent="0.3">
      <c r="B182" s="2" t="s">
        <v>81</v>
      </c>
      <c r="C182" s="2"/>
      <c r="D182" s="64"/>
      <c r="E182" s="8"/>
      <c r="F182" s="64"/>
      <c r="G182" s="64"/>
      <c r="H182" s="64"/>
      <c r="I182" s="12"/>
    </row>
    <row r="183" spans="1:9" x14ac:dyDescent="0.3">
      <c r="A183">
        <v>15.000999999999999</v>
      </c>
      <c r="B183" s="3" t="s">
        <v>60</v>
      </c>
      <c r="C183" s="3"/>
      <c r="D183" s="61">
        <v>10</v>
      </c>
      <c r="E183" s="6">
        <v>0.15</v>
      </c>
      <c r="F183" s="61">
        <f>D183*E183</f>
        <v>1.5</v>
      </c>
      <c r="G183" s="61">
        <v>10</v>
      </c>
      <c r="H183" s="61"/>
      <c r="I183" s="12" t="s">
        <v>1</v>
      </c>
    </row>
    <row r="184" spans="1:9" x14ac:dyDescent="0.3">
      <c r="A184">
        <f>A183+0.001</f>
        <v>15.001999999999999</v>
      </c>
      <c r="B184" s="3" t="s">
        <v>61</v>
      </c>
      <c r="C184" s="3"/>
      <c r="D184" s="61"/>
      <c r="E184" s="6"/>
      <c r="F184" s="61"/>
      <c r="G184" s="61"/>
      <c r="H184" s="61">
        <f t="shared" ref="H184:H188" si="41">IF(F184=G184,F184)</f>
        <v>0</v>
      </c>
      <c r="I184" s="12" t="s">
        <v>1</v>
      </c>
    </row>
    <row r="185" spans="1:9" x14ac:dyDescent="0.3">
      <c r="A185">
        <f t="shared" ref="A185:A188" si="42">A184+0.001</f>
        <v>15.002999999999998</v>
      </c>
      <c r="B185" s="4" t="s">
        <v>62</v>
      </c>
      <c r="C185" s="3"/>
      <c r="D185" s="61"/>
      <c r="E185" s="6"/>
      <c r="F185" s="61"/>
      <c r="G185" s="61"/>
      <c r="H185" s="61">
        <f t="shared" si="41"/>
        <v>0</v>
      </c>
      <c r="I185" s="12" t="s">
        <v>1</v>
      </c>
    </row>
    <row r="186" spans="1:9" x14ac:dyDescent="0.3">
      <c r="A186">
        <f t="shared" si="42"/>
        <v>15.003999999999998</v>
      </c>
      <c r="B186" s="3" t="s">
        <v>224</v>
      </c>
      <c r="C186" s="3"/>
      <c r="D186" s="61"/>
      <c r="E186" s="6"/>
      <c r="F186" s="61"/>
      <c r="G186" s="61"/>
      <c r="H186" s="61">
        <f t="shared" si="41"/>
        <v>0</v>
      </c>
      <c r="I186" s="12" t="s">
        <v>1</v>
      </c>
    </row>
    <row r="187" spans="1:9" x14ac:dyDescent="0.3">
      <c r="A187">
        <f t="shared" si="42"/>
        <v>15.004999999999997</v>
      </c>
      <c r="B187" s="3" t="s">
        <v>225</v>
      </c>
      <c r="C187" s="3"/>
      <c r="D187" s="61"/>
      <c r="E187" s="6"/>
      <c r="F187" s="61"/>
      <c r="G187" s="61"/>
      <c r="H187" s="61">
        <f t="shared" si="41"/>
        <v>0</v>
      </c>
      <c r="I187" s="12" t="s">
        <v>1</v>
      </c>
    </row>
    <row r="188" spans="1:9" x14ac:dyDescent="0.3">
      <c r="A188">
        <f t="shared" si="42"/>
        <v>15.005999999999997</v>
      </c>
      <c r="B188" s="3" t="s">
        <v>226</v>
      </c>
      <c r="C188" s="3"/>
      <c r="D188" s="61"/>
      <c r="E188" s="6"/>
      <c r="F188" s="61"/>
      <c r="G188" s="61"/>
      <c r="H188" s="61">
        <f t="shared" si="41"/>
        <v>0</v>
      </c>
      <c r="I188" s="12" t="s">
        <v>1</v>
      </c>
    </row>
    <row r="189" spans="1:9" x14ac:dyDescent="0.3">
      <c r="B189" s="3"/>
      <c r="C189" s="3"/>
      <c r="D189" s="3"/>
      <c r="E189" s="3"/>
      <c r="F189" s="65"/>
      <c r="G189" s="65"/>
      <c r="H189" s="61">
        <f>SUM(H183:H188)</f>
        <v>0</v>
      </c>
      <c r="I189" s="12" t="s">
        <v>0</v>
      </c>
    </row>
    <row r="190" spans="1:9" x14ac:dyDescent="0.3">
      <c r="B190" s="3"/>
      <c r="C190" s="3"/>
      <c r="D190" s="3"/>
      <c r="E190" s="3"/>
      <c r="F190" s="65"/>
      <c r="G190" s="65"/>
      <c r="H190" s="66"/>
      <c r="I190" s="12"/>
    </row>
    <row r="191" spans="1:9" ht="18" x14ac:dyDescent="0.35">
      <c r="B191" s="53" t="s">
        <v>59</v>
      </c>
      <c r="C191" s="53"/>
      <c r="D191" s="53"/>
      <c r="E191" s="53"/>
      <c r="F191" s="67"/>
      <c r="G191" s="67"/>
      <c r="H191" s="67">
        <f>SUM(H189+H181+H175+H161+H143+H137+H126+H114+H99+H89+H78+H62+H49+H41+H22)</f>
        <v>423</v>
      </c>
      <c r="I191" s="54"/>
    </row>
  </sheetData>
  <mergeCells count="1">
    <mergeCell ref="H1:I1"/>
  </mergeCells>
  <hyperlinks>
    <hyperlink ref="I1" r:id="rId1" display="https://www.smartsheet.com/try-it?trp=8526"/>
  </hyperlinks>
  <pageMargins left="0.75" right="0.75" top="1" bottom="1" header="0.5" footer="0.5"/>
  <pageSetup scale="50" fitToHeight="0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Требование об уплате</vt:lpstr>
      <vt:lpstr>Резервная копия графика оплаты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2015-10-20T16:52:10Z</cp:lastPrinted>
  <dcterms:created xsi:type="dcterms:W3CDTF">2015-10-13T21:42:08Z</dcterms:created>
  <dcterms:modified xsi:type="dcterms:W3CDTF">2016-04-14T17:40:06Z</dcterms:modified>
</cp:coreProperties>
</file>